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5" windowWidth="11700" windowHeight="7800" tabRatio="770" activeTab="2"/>
  </bookViews>
  <sheets>
    <sheet name="Cover" sheetId="1" r:id="rId1"/>
    <sheet name="Table1" sheetId="2" r:id="rId2"/>
    <sheet name="Table2" sheetId="3" r:id="rId3"/>
    <sheet name="Table3-6" sheetId="4" r:id="rId4"/>
    <sheet name="Table7-8" sheetId="5" r:id="rId5"/>
    <sheet name="Middle-Long Term Plan" sheetId="6" r:id="rId6"/>
  </sheets>
  <definedNames>
    <definedName name="_xlnm.Print_Area" localSheetId="0">'Cover'!$C$2:$DG$39</definedName>
    <definedName name="_xlnm.Print_Area" localSheetId="5">'Middle-Long Term Plan'!$C$2:$BG$26</definedName>
    <definedName name="_xlnm.Print_Area" localSheetId="1">'Table1'!$C$4:$X$40</definedName>
    <definedName name="_xlnm.Print_Area" localSheetId="2">'Table2'!$C$2:$BC$27</definedName>
    <definedName name="_xlnm.Print_Area" localSheetId="3">'Table3-6'!$D$3:$BJ$42</definedName>
  </definedNames>
  <calcPr fullCalcOnLoad="1"/>
</workbook>
</file>

<file path=xl/sharedStrings.xml><?xml version="1.0" encoding="utf-8"?>
<sst xmlns="http://schemas.openxmlformats.org/spreadsheetml/2006/main" count="1173" uniqueCount="426">
  <si>
    <t xml:space="preserve">Form No.9 (related to Article 17) </t>
  </si>
  <si>
    <t>Periodecal Report</t>
  </si>
  <si>
    <t>Year</t>
  </si>
  <si>
    <t>Month</t>
  </si>
  <si>
    <t>Day</t>
  </si>
  <si>
    <t>Address:</t>
  </si>
  <si>
    <t>Name:</t>
  </si>
  <si>
    <t>Signed/Stamped</t>
  </si>
  <si>
    <t>Name of factory</t>
  </si>
  <si>
    <t>Address of factory</t>
  </si>
  <si>
    <r>
      <t>Phone:</t>
    </r>
    <r>
      <rPr>
        <sz val="11"/>
        <rFont val="ＭＳ 明朝"/>
        <family val="1"/>
      </rPr>
      <t>（</t>
    </r>
  </si>
  <si>
    <r>
      <t xml:space="preserve">FAX: </t>
    </r>
    <r>
      <rPr>
        <sz val="11"/>
        <rFont val="ＭＳ 明朝"/>
        <family val="1"/>
      </rPr>
      <t>（</t>
    </r>
  </si>
  <si>
    <t>Business type of factory</t>
  </si>
  <si>
    <t>Responsible document creator</t>
  </si>
  <si>
    <t>Table 1: Quantity of energy use and quantity of energy sold or by-product</t>
  </si>
  <si>
    <t>Type of energy</t>
  </si>
  <si>
    <t>Unit</t>
  </si>
  <si>
    <t>Name of facilities</t>
  </si>
  <si>
    <t>Outline of facilities</t>
  </si>
  <si>
    <t>Operationnal status</t>
  </si>
  <si>
    <t>New installation, remodeling or dismantling</t>
  </si>
  <si>
    <t>Facilities related to rational use of energy</t>
  </si>
  <si>
    <t>Major facilities comsuming energy other than the above</t>
  </si>
  <si>
    <t>Unit energy 
consumption</t>
  </si>
  <si>
    <t>=</t>
  </si>
  <si>
    <t>Values closely related to energy consumption 
such as production quantity, gross floor space or others (d)</t>
  </si>
  <si>
    <t>(a)</t>
  </si>
  <si>
    <t>(b)</t>
  </si>
  <si>
    <t>(d)</t>
  </si>
  <si>
    <t>Table 6:</t>
  </si>
  <si>
    <t>Reasons for (A) above</t>
  </si>
  <si>
    <t>Reasons for (B) above</t>
  </si>
  <si>
    <t>Sold energy
B</t>
  </si>
  <si>
    <t>Net Total
A-(B+C)</t>
  </si>
  <si>
    <t>(c)</t>
  </si>
  <si>
    <t>FY2010</t>
  </si>
  <si>
    <t xml:space="preserve">Values closely related to energy consumption such as production quantity, </t>
  </si>
  <si>
    <t>Comparison to previous 
fiscal year(%)</t>
  </si>
  <si>
    <r>
      <t>Comparison to 
previous fiscal year</t>
    </r>
    <r>
      <rPr>
        <sz val="9"/>
        <rFont val="ＭＳ 明朝"/>
        <family val="1"/>
      </rPr>
      <t>（％）</t>
    </r>
  </si>
  <si>
    <t>Reasons for (A) a case where average change of unit energy consumption for the past five years did not improve by 1 % or more, or (B) a case where unit energy consumption to the previous fiscal year did not improve.</t>
  </si>
  <si>
    <t>FY2006</t>
  </si>
  <si>
    <t>FY2007</t>
  </si>
  <si>
    <t>FY2008</t>
  </si>
  <si>
    <t>FY2009</t>
  </si>
  <si>
    <t>Fiscal Year</t>
  </si>
  <si>
    <t>（</t>
  </si>
  <si>
    <t>Table 4: Unit energy consumption</t>
  </si>
  <si>
    <t>Comparison to 
previous fiscal year (%)</t>
  </si>
  <si>
    <t>Target items
(facilities)</t>
  </si>
  <si>
    <t>Status of establishing management standards</t>
  </si>
  <si>
    <t>Status of observing 
mesurement/record</t>
  </si>
  <si>
    <t>Status of observing maintenance/inspection</t>
  </si>
  <si>
    <t>Rationalization of fuel combustion
(Combustion facility)</t>
  </si>
  <si>
    <t>Already established</t>
  </si>
  <si>
    <t>Regularly done</t>
  </si>
  <si>
    <t>Done</t>
  </si>
  <si>
    <t>Being 
established (</t>
  </si>
  <si>
    <r>
      <t>%</t>
    </r>
    <r>
      <rPr>
        <sz val="10"/>
        <rFont val="ＭＳ Ｐ明朝"/>
        <family val="1"/>
      </rPr>
      <t>）</t>
    </r>
  </si>
  <si>
    <t>Done as needed</t>
  </si>
  <si>
    <t>Not done</t>
  </si>
  <si>
    <t>To be established</t>
  </si>
  <si>
    <t>Not applicable</t>
  </si>
  <si>
    <t>Status of establishing management standards for heating equipment and others</t>
  </si>
  <si>
    <t>Status of establishing management standards for waste heat recovery facility</t>
  </si>
  <si>
    <t>Status of establishing management standards for gas turbine of power generation facility and others</t>
  </si>
  <si>
    <t>Status of establishing management standards for boiler of cogeneration facility and others</t>
  </si>
  <si>
    <t>Status of establishing management standards for heat loss</t>
  </si>
  <si>
    <t>Status of establishing management standards for electricity loss</t>
  </si>
  <si>
    <t>Status of establishing management standards for lighting facility and others</t>
  </si>
  <si>
    <t>Outline of measures</t>
  </si>
  <si>
    <t>(Title)</t>
  </si>
  <si>
    <t>(Name)</t>
  </si>
  <si>
    <t>Status of measures to betaken on new installation</t>
  </si>
  <si>
    <t>Status of establishing management standards for air ratio and others</t>
  </si>
  <si>
    <t>Status of mesurement/record defined in management standards</t>
  </si>
  <si>
    <t>Status of maintenance/inspection defined in management standards</t>
  </si>
  <si>
    <t>Status of measures to be taken on new installation of combustion facilities</t>
  </si>
  <si>
    <t>Status of mesurement/record defined in management standards</t>
  </si>
  <si>
    <t>Status of maintenance/inspection defined in management standards</t>
  </si>
  <si>
    <t>Status of measures to be taken on new installation of heating equipment and others</t>
  </si>
  <si>
    <t>Status of establishing management standards for air conditioning and hot water supply facility</t>
  </si>
  <si>
    <t>Status of mesurement/record defined in management standards</t>
  </si>
  <si>
    <t>Status of maintenance/inspection defined in management standards</t>
  </si>
  <si>
    <t>Status of measures to be taken on new installation of air conditioning facility and others</t>
  </si>
  <si>
    <t>Waste heat recovery (Waste heat recovery facility)</t>
  </si>
  <si>
    <t>Status of mesurement/record defined in management standards</t>
  </si>
  <si>
    <t>Status of maintenance/inspection defined in management standards</t>
  </si>
  <si>
    <t>Status of measures to be taken on new  installation of waste heat recovery facility</t>
  </si>
  <si>
    <t xml:space="preserve">Rationalization of converting heat to power and others 
(Power generation facility and cogeneration facility) </t>
  </si>
  <si>
    <t>Status of maintenance/inspection defined in management standards</t>
  </si>
  <si>
    <t>Status of measures to be taken on new installation of power generation facility</t>
  </si>
  <si>
    <t>Status of mesurement/record defined in management standards</t>
  </si>
  <si>
    <t>Status of measures to be taken on new installation of cogeneration facility</t>
  </si>
  <si>
    <t>Status of maintenance/inspection defined in management standards</t>
  </si>
  <si>
    <t>Status of measures to be taken on new installation of heat consumption facility</t>
  </si>
  <si>
    <r>
      <t>Status of measures to be taken on new installation of power receiving &amp; transforming facility and distribution facility</t>
    </r>
  </si>
  <si>
    <t>Rationalization of converting electricity to power and heat and others (Electricity utilizing facility)</t>
  </si>
  <si>
    <t>Status of establishing management standards for electricity utilizing facility of applied electric power facility, electric heating facility, electrolysis facility and others</t>
  </si>
  <si>
    <t xml:space="preserve">Status of measures to be taken on new installation of applied electric power facility and others </t>
  </si>
  <si>
    <t>Status of measures to be taken on new installation of lighting facility and others</t>
  </si>
  <si>
    <t>Chief of promotion system for EE&amp;C
(a person in charge)</t>
  </si>
  <si>
    <t>Fuel and Heat</t>
  </si>
  <si>
    <t>t</t>
  </si>
  <si>
    <t>gross floor space or others</t>
  </si>
  <si>
    <t/>
  </si>
  <si>
    <t>Used energy
A</t>
  </si>
  <si>
    <t>I Planning Period</t>
  </si>
  <si>
    <t>FY</t>
  </si>
  <si>
    <t>-</t>
  </si>
  <si>
    <t>Deleted Contents</t>
  </si>
  <si>
    <t>IV Other Issues on Planning</t>
  </si>
  <si>
    <t>Process/Facility</t>
  </si>
  <si>
    <t>Average change of 
unit energy of 5 years</t>
  </si>
  <si>
    <r>
      <t xml:space="preserve">Quantity of energy used </t>
    </r>
    <r>
      <rPr>
        <sz val="11"/>
        <rFont val="ＭＳ 明朝"/>
        <family val="1"/>
      </rPr>
      <t>（</t>
    </r>
    <r>
      <rPr>
        <sz val="11"/>
        <color indexed="48"/>
        <rFont val="Times New Roman"/>
        <family val="1"/>
      </rPr>
      <t>primary energy</t>
    </r>
    <r>
      <rPr>
        <sz val="11"/>
        <rFont val="Times New Roman"/>
        <family val="1"/>
      </rPr>
      <t xml:space="preserve"> in kWh)</t>
    </r>
  </si>
  <si>
    <t>(Title/department)</t>
  </si>
  <si>
    <t>Process</t>
  </si>
  <si>
    <t>Added Contents</t>
  </si>
  <si>
    <t>II Plan for EE&amp;C and Expected Effects</t>
  </si>
  <si>
    <t>Plan</t>
  </si>
  <si>
    <t>III Comparison to Plan of Previous Fiscal Year</t>
  </si>
  <si>
    <t>Reasons</t>
  </si>
  <si>
    <t>Table 2: Brief summary of facilities to ration use of energy and major facilities consuming energy and situations of 
         operation including new installation, remodeling or dismantling</t>
  </si>
  <si>
    <t>(Fisical year)</t>
  </si>
  <si>
    <t>Exempted energy
C</t>
  </si>
  <si>
    <t>Carbon Dioxide
(tCO2)</t>
  </si>
  <si>
    <t>Brown Coal</t>
  </si>
  <si>
    <t>t</t>
  </si>
  <si>
    <t>Geothermal water</t>
  </si>
  <si>
    <t>Sub-total</t>
  </si>
  <si>
    <t>Electricity</t>
  </si>
  <si>
    <t>Power Supplier</t>
  </si>
  <si>
    <t>EPS</t>
  </si>
  <si>
    <t>Renewable Energy</t>
  </si>
  <si>
    <t>Solar energy</t>
  </si>
  <si>
    <t>Wind Energy</t>
  </si>
  <si>
    <t>Others</t>
  </si>
  <si>
    <t>Total</t>
  </si>
  <si>
    <t>Table1-2: Quantity of water usage</t>
  </si>
  <si>
    <t>unit</t>
  </si>
  <si>
    <t>Quantity</t>
  </si>
  <si>
    <t>Portable water</t>
  </si>
  <si>
    <t>m3</t>
  </si>
  <si>
    <t>Industrial water</t>
  </si>
  <si>
    <t>Total</t>
  </si>
  <si>
    <r>
      <t>Prevention of energy loss by radiation, conduction, resistance and others</t>
    </r>
    <r>
      <rPr>
        <sz val="10"/>
        <color indexed="10"/>
        <rFont val="Times New Roman"/>
        <family val="1"/>
      </rPr>
      <t xml:space="preserve">
</t>
    </r>
    <r>
      <rPr>
        <sz val="10"/>
        <rFont val="Times New Roman"/>
        <family val="1"/>
      </rPr>
      <t>(Heat consumption facility, power receiving &amp; transforming facility and distribution facility)</t>
    </r>
  </si>
  <si>
    <t xml:space="preserve">Rationalization of heating, cooling and heat transfer 
(Heat consumption facility) </t>
  </si>
  <si>
    <t>Table 8: Other measures taken for EE&amp;C</t>
  </si>
  <si>
    <t>Table 7: Status of observing the evaluation criteria</t>
  </si>
  <si>
    <t>Other 2</t>
  </si>
  <si>
    <t>Table 5: Trends of Unit energy consumption</t>
  </si>
  <si>
    <t>Final Energy
(toe)</t>
  </si>
  <si>
    <t>Primary Energy
(toe)</t>
  </si>
  <si>
    <t>Phone</t>
  </si>
  <si>
    <t>Fax</t>
  </si>
  <si>
    <t xml:space="preserve">Site -ID </t>
  </si>
  <si>
    <t>DO-ID Code</t>
  </si>
  <si>
    <t>Site-ID Code</t>
  </si>
  <si>
    <t>Business subsector &amp; Code</t>
  </si>
  <si>
    <t>Energy manager name &amp; Title / Dep.</t>
  </si>
  <si>
    <t xml:space="preserve">Registered license number of Energy Manager </t>
  </si>
  <si>
    <t xml:space="preserve">License number of Energy manager </t>
  </si>
  <si>
    <t>Date of energy audit in the latest</t>
  </si>
  <si>
    <t xml:space="preserve">Site address </t>
  </si>
  <si>
    <t xml:space="preserve"> EX 2012/06/30</t>
  </si>
  <si>
    <t>/</t>
  </si>
  <si>
    <t>Lignite raw</t>
  </si>
  <si>
    <t>Brown Coal</t>
  </si>
  <si>
    <t>Steam Coal</t>
  </si>
  <si>
    <t>Hard coal</t>
  </si>
  <si>
    <t>Coke</t>
  </si>
  <si>
    <t>Coke gas</t>
  </si>
  <si>
    <t>Refinery Gas</t>
  </si>
  <si>
    <t>Gasoline</t>
  </si>
  <si>
    <t>Kerosene</t>
  </si>
  <si>
    <t>Diesel</t>
  </si>
  <si>
    <t>Heavy fuel oil</t>
  </si>
  <si>
    <t>Oil coke &amp; Heavy end</t>
  </si>
  <si>
    <t>LPG(Propane-Butane)</t>
  </si>
  <si>
    <t>Natural gas</t>
  </si>
  <si>
    <t xml:space="preserve">Wood </t>
  </si>
  <si>
    <t>Charcoal</t>
  </si>
  <si>
    <t>Biomass</t>
  </si>
  <si>
    <t>Steam</t>
  </si>
  <si>
    <t>Hot water</t>
  </si>
  <si>
    <t>Technical steam</t>
  </si>
  <si>
    <t>Geothermal water</t>
  </si>
  <si>
    <t>Other 1</t>
  </si>
  <si>
    <t>From EPS</t>
  </si>
  <si>
    <t>From Private producer</t>
  </si>
  <si>
    <t>From Solar energy</t>
  </si>
  <si>
    <t xml:space="preserve">From Geothermal </t>
  </si>
  <si>
    <t>From Wind Energy</t>
  </si>
  <si>
    <t>Unit</t>
  </si>
  <si>
    <t>t</t>
  </si>
  <si>
    <t>t</t>
  </si>
  <si>
    <t>o</t>
  </si>
  <si>
    <t>o</t>
  </si>
  <si>
    <t>n</t>
  </si>
  <si>
    <t>n</t>
  </si>
  <si>
    <t>m</t>
  </si>
  <si>
    <t>m</t>
  </si>
  <si>
    <t>K</t>
  </si>
  <si>
    <t>L</t>
  </si>
  <si>
    <t>k</t>
  </si>
  <si>
    <t>W</t>
  </si>
  <si>
    <t>h</t>
  </si>
  <si>
    <t>CHA</t>
  </si>
  <si>
    <t>CHA</t>
  </si>
  <si>
    <t>VAL</t>
  </si>
  <si>
    <t>Sub-total</t>
  </si>
  <si>
    <t xml:space="preserve">Note1 : Convertor   = toe / unit,    Example  toe/ ton, toe/Kl, toe/1000kWh </t>
  </si>
  <si>
    <t>Total of Renewable energy</t>
  </si>
  <si>
    <t>Code</t>
  </si>
  <si>
    <t xml:space="preserve">Consumption enegy </t>
  </si>
  <si>
    <t xml:space="preserve">(A) Used energy </t>
  </si>
  <si>
    <t>(B) Sold energy</t>
  </si>
  <si>
    <t>(C) Exempted energy</t>
  </si>
  <si>
    <t>(D) Total (=A-(B+C))</t>
  </si>
  <si>
    <t>(F) Primary energy (toe)</t>
  </si>
  <si>
    <t>(E) Final energy (toe)</t>
  </si>
  <si>
    <t>(Fisical year)</t>
  </si>
  <si>
    <t>Name of facilities</t>
  </si>
  <si>
    <t>Outline of facilities</t>
  </si>
  <si>
    <t>Operationnal status</t>
  </si>
  <si>
    <t>Facilities related to rational use of energy</t>
  </si>
  <si>
    <t>Facility Code</t>
  </si>
  <si>
    <t>New installation, remodeling or dismantling</t>
  </si>
  <si>
    <t>Major facilities comsuming energy other than the above</t>
  </si>
  <si>
    <t>Facility Code</t>
  </si>
  <si>
    <t>VAL</t>
  </si>
  <si>
    <t>VAL</t>
  </si>
  <si>
    <t xml:space="preserve">     VAL</t>
  </si>
  <si>
    <t xml:space="preserve">(G) Convertor to final energy </t>
  </si>
  <si>
    <t xml:space="preserve">(H) Convertor to Primary energy </t>
  </si>
  <si>
    <t>(E) = (D)*(G)</t>
  </si>
  <si>
    <t>(F) = (D)*(H)</t>
  </si>
  <si>
    <t>FY2013</t>
  </si>
  <si>
    <t>FY2013</t>
  </si>
  <si>
    <t>FY2012</t>
  </si>
  <si>
    <t>FY2011</t>
  </si>
  <si>
    <t>FY2010</t>
  </si>
  <si>
    <t>FY2009</t>
  </si>
  <si>
    <t>Average change of 
unit energy of 5 years</t>
  </si>
  <si>
    <t>Unit energy 
consumption</t>
  </si>
  <si>
    <t>=((FY2013/FY2009)~(1/4)-1)*100</t>
  </si>
  <si>
    <t>A</t>
  </si>
  <si>
    <t>A</t>
  </si>
  <si>
    <t>B</t>
  </si>
  <si>
    <t>C</t>
  </si>
  <si>
    <t>C</t>
  </si>
  <si>
    <t>%</t>
  </si>
  <si>
    <t>%</t>
  </si>
  <si>
    <r>
      <rPr>
        <sz val="11"/>
        <rFont val="ＭＳ Ｐゴシック"/>
        <family val="3"/>
      </rPr>
      <t>↑</t>
    </r>
    <r>
      <rPr>
        <sz val="11"/>
        <rFont val="Times New Roman"/>
        <family val="1"/>
      </rPr>
      <t>1, 2, 3</t>
    </r>
  </si>
  <si>
    <t>Status of observing maintenance/inspection</t>
  </si>
  <si>
    <t>Status of measures to betaken on new installation</t>
  </si>
  <si>
    <t>M-Code</t>
  </si>
  <si>
    <t>Other measures taken for EE&amp;C</t>
  </si>
  <si>
    <t>Outline of measures</t>
  </si>
  <si>
    <t>( Name )</t>
  </si>
  <si>
    <t>Planning Period</t>
  </si>
  <si>
    <t>From YYYY</t>
  </si>
  <si>
    <t>To YYYY</t>
  </si>
  <si>
    <t>FacilityCode</t>
  </si>
  <si>
    <t>Facility code: 10, 20, 21, 30, 40, 41, 50, 51, 60, 61, 70</t>
  </si>
  <si>
    <t>Process</t>
  </si>
  <si>
    <t>Delected contents</t>
  </si>
  <si>
    <t>Reasons</t>
  </si>
  <si>
    <t>Code</t>
  </si>
  <si>
    <t xml:space="preserve">(H) Convertor to primary energy </t>
  </si>
  <si>
    <t xml:space="preserve">(J) Used water </t>
  </si>
  <si>
    <t>NO</t>
  </si>
  <si>
    <t>(Ex. Production, Shipping, Floor space)</t>
  </si>
  <si>
    <t>t</t>
  </si>
  <si>
    <t>o</t>
  </si>
  <si>
    <t>e</t>
  </si>
  <si>
    <t>Unit</t>
  </si>
  <si>
    <t>B</t>
  </si>
  <si>
    <t>(A1: Energy consumption) / (B1: Comparison to Previous year)</t>
  </si>
  <si>
    <t>(A2: Activity purpuse for theconsumption) / (B2: the value)</t>
  </si>
  <si>
    <t>Values</t>
  </si>
  <si>
    <t>(Ex: 1000ton, million Dinar, 1000m2)</t>
  </si>
  <si>
    <t>(C1)Unit energy 
consumption</t>
  </si>
  <si>
    <t xml:space="preserve">Values closely related to energy consumption 
</t>
  </si>
  <si>
    <t>II Plan for EE&amp;C and Expected Effects</t>
  </si>
  <si>
    <t>Comparison to Plan of Previous Fiscal Year</t>
  </si>
  <si>
    <t>Other Issues on Planning</t>
  </si>
  <si>
    <t>Process/Facility (CHA)</t>
  </si>
  <si>
    <t>Plan (CHA)</t>
  </si>
  <si>
    <t>=FY2010/FY2009</t>
  </si>
  <si>
    <t>=FY2011/FY2010</t>
  </si>
  <si>
    <t>=FY2012/FY2011</t>
  </si>
  <si>
    <t>=FY2013/FY2012</t>
  </si>
  <si>
    <t>Registered Number of DO</t>
  </si>
  <si>
    <t>CHA</t>
  </si>
  <si>
    <t>Name of Site</t>
  </si>
  <si>
    <t>Address Code</t>
  </si>
  <si>
    <t xml:space="preserve">Business subsector </t>
  </si>
  <si>
    <t>Business Subsector Code</t>
  </si>
  <si>
    <t>Energy manager name</t>
  </si>
  <si>
    <t>Energy manager Title / Dep.</t>
  </si>
  <si>
    <t>CHA</t>
  </si>
  <si>
    <t>Table 3: Production quantity and others</t>
  </si>
  <si>
    <t>Table 0  This report is created according to Clause 1, Article 15 of Law concerning the Rational Use of Energy (including application of Clause 1, Article 18 of the same law) as follows:</t>
  </si>
  <si>
    <t>Table 0 This report is created according to Clause 1, Article 15 of Law concerning the Rational Use of Energy (including application of Clause 1, Article 18 of the same law) as follows:</t>
  </si>
  <si>
    <r>
      <t xml:space="preserve">Quantity of energy used </t>
    </r>
    <r>
      <rPr>
        <sz val="11"/>
        <rFont val="ＭＳ 明朝"/>
        <family val="1"/>
      </rPr>
      <t>（</t>
    </r>
    <r>
      <rPr>
        <sz val="11"/>
        <color indexed="48"/>
        <rFont val="Times New Roman"/>
        <family val="1"/>
      </rPr>
      <t>primary energy</t>
    </r>
    <r>
      <rPr>
        <sz val="11"/>
        <rFont val="Times New Roman"/>
        <family val="1"/>
      </rPr>
      <t xml:space="preserve"> in toe)</t>
    </r>
  </si>
  <si>
    <t xml:space="preserve">(A) Used energy </t>
  </si>
  <si>
    <t>(C) Exempted energy</t>
  </si>
  <si>
    <t>(D) Total (=A-(B+C))</t>
  </si>
  <si>
    <t>(E) Final energy (toe)</t>
  </si>
  <si>
    <t>(F) Primary energy (toe)</t>
  </si>
  <si>
    <t>Consumption energy</t>
  </si>
  <si>
    <t>Code</t>
  </si>
  <si>
    <t>Unit</t>
  </si>
  <si>
    <t>VAL</t>
  </si>
  <si>
    <t>VAL</t>
  </si>
  <si>
    <t>Area names</t>
  </si>
  <si>
    <t>Types</t>
  </si>
  <si>
    <t>Types</t>
  </si>
  <si>
    <t>No</t>
  </si>
  <si>
    <t>No</t>
  </si>
  <si>
    <t>(A1: Energy consumption)                                         / (B1: Comparison to Previous year)</t>
  </si>
  <si>
    <t>FY2013     A1</t>
  </si>
  <si>
    <t>FY2013     B1</t>
  </si>
  <si>
    <t>FY2013     A2</t>
  </si>
  <si>
    <t>FY2013     B2</t>
  </si>
  <si>
    <t>FY2013     UNIT</t>
  </si>
  <si>
    <t>(A2: Activity purpuse for theconsumption) / (B2: the value)</t>
  </si>
  <si>
    <t xml:space="preserve">VAL </t>
  </si>
  <si>
    <t>FY2010   C1</t>
  </si>
  <si>
    <t>(C1)Unit energy consumption</t>
  </si>
  <si>
    <t>Comparison to 
previous fiscal year (%)</t>
  </si>
  <si>
    <t>C2 previous fiscal year (%)</t>
  </si>
  <si>
    <t>FY2013 value</t>
  </si>
  <si>
    <t>FY2013</t>
  </si>
  <si>
    <t>FY2009</t>
  </si>
  <si>
    <t>FY2010</t>
  </si>
  <si>
    <t>FY2011</t>
  </si>
  <si>
    <t>FY2012</t>
  </si>
  <si>
    <t>Average Changes of 5 years</t>
  </si>
  <si>
    <t>Reasons for (A) above</t>
  </si>
  <si>
    <t>Reasons for (B) above</t>
  </si>
  <si>
    <t>Facility Code</t>
  </si>
  <si>
    <t>M-Code</t>
  </si>
  <si>
    <t>Status of establishing management standards</t>
  </si>
  <si>
    <t>Evaluation</t>
  </si>
  <si>
    <t>Evaluation</t>
  </si>
  <si>
    <t>%</t>
  </si>
  <si>
    <t>%</t>
  </si>
  <si>
    <t>1) Rationalization of fuel combustion
(Combustion facility)</t>
  </si>
  <si>
    <t xml:space="preserve">2) Rationalization of heating, cooling and heat transfer 
(Heat consumption facility) </t>
  </si>
  <si>
    <t>3) Waste heat recovery (Waste heat recovery facility)</t>
  </si>
  <si>
    <t>3) Waste heat recovery (Waste heat recovery facility)</t>
  </si>
  <si>
    <t xml:space="preserve">4) Rationalization of converting heat to power and others 
(Power generation facility and cogeneration facility) </t>
  </si>
  <si>
    <t>6) ]Rationalization of converting electricity to power and heat and others (Electricity utilizing facility)</t>
  </si>
  <si>
    <t xml:space="preserve">2) Rationalization of heating, cooling and heat transfer 
(Heat consumption facility) </t>
  </si>
  <si>
    <t>1) Rationalization of fuel combustion
(Combustion facility)</t>
  </si>
  <si>
    <t xml:space="preserve">4) Rationalization of converting heat to power and others 
(Power generation facility and cogeneration facility) </t>
  </si>
  <si>
    <t>5) Prevention of energy loss by radiation, conduction, resistance and others</t>
  </si>
  <si>
    <r>
      <t>5) Prevention of energy loss by radiation, conduction, resistance and others</t>
    </r>
    <r>
      <rPr>
        <sz val="10"/>
        <color indexed="10"/>
        <rFont val="Times New Roman"/>
        <family val="1"/>
      </rPr>
      <t xml:space="preserve">
</t>
    </r>
    <r>
      <rPr>
        <sz val="10"/>
        <rFont val="Times New Roman"/>
        <family val="1"/>
      </rPr>
      <t>(Heat consumption facility, power receiving &amp; transforming facility and distribution facility)</t>
    </r>
  </si>
  <si>
    <t>6) Rationalization of converting electricity to power and heat and others (Electricity utilizing facility)</t>
  </si>
  <si>
    <t>Other measures taken for EE&amp;C</t>
  </si>
  <si>
    <t>Chief of promotion system for EE&amp;C
(a person in charge)</t>
  </si>
  <si>
    <t>(Title)</t>
  </si>
  <si>
    <t>( Name )</t>
  </si>
  <si>
    <t>Table 8: Other measures taken for EE&amp;C</t>
  </si>
  <si>
    <t>Table 7: Status of observing the evaluation criteria</t>
  </si>
  <si>
    <t>III Comparison to Plan of Previous Fiscal Year</t>
  </si>
  <si>
    <t>Planning Period</t>
  </si>
  <si>
    <t>From YYYY</t>
  </si>
  <si>
    <t>I Planning Period</t>
  </si>
  <si>
    <t>FacilityCode</t>
  </si>
  <si>
    <t>Expected Effects of EE&amp;C
(toe) in primary energy</t>
  </si>
  <si>
    <t xml:space="preserve">Plan </t>
  </si>
  <si>
    <t>Process/Facility (CHA)</t>
  </si>
  <si>
    <t>Expected Effects of EE&amp;C in primary energy</t>
  </si>
  <si>
    <t>III Comparison to Plan of Previous Fiscal Year</t>
  </si>
  <si>
    <t>Comparison tp plan of Previous Fiscal Year</t>
  </si>
  <si>
    <t>Plan for EE&amp;C and Expected Effects</t>
  </si>
  <si>
    <t>Process</t>
  </si>
  <si>
    <t>Delected contents</t>
  </si>
  <si>
    <t>Other Issues on Planning</t>
  </si>
  <si>
    <t xml:space="preserve">                                  )</t>
  </si>
  <si>
    <t xml:space="preserve">                                   )</t>
  </si>
  <si>
    <t>Table 1: Quantity of energy use and quantity of energy sold or by-product</t>
  </si>
  <si>
    <t xml:space="preserve">Lignite </t>
  </si>
  <si>
    <t>Hard Coal</t>
  </si>
  <si>
    <t>Refinery gas</t>
  </si>
  <si>
    <t>Heavy fuel oil</t>
  </si>
  <si>
    <t>Oil coke &amp; Heavy end</t>
  </si>
  <si>
    <t>LPG(Propane-Butane)</t>
  </si>
  <si>
    <t>Steam Coal</t>
  </si>
  <si>
    <t>Wood</t>
  </si>
  <si>
    <t>Charcoal</t>
  </si>
  <si>
    <t>Biomass</t>
  </si>
  <si>
    <t>Steam</t>
  </si>
  <si>
    <t>Hot water</t>
  </si>
  <si>
    <t>Techncal steam</t>
  </si>
  <si>
    <t>Other 1</t>
  </si>
  <si>
    <t>Other 2</t>
  </si>
  <si>
    <t>Private generation</t>
  </si>
  <si>
    <t>Geothermal</t>
  </si>
  <si>
    <t>Other 1</t>
  </si>
  <si>
    <t>Total of Renewable energy</t>
  </si>
  <si>
    <t xml:space="preserve">Total </t>
  </si>
  <si>
    <t>Natural gas</t>
  </si>
  <si>
    <t>1000m3</t>
  </si>
  <si>
    <t>1000m3</t>
  </si>
  <si>
    <t>KL</t>
  </si>
  <si>
    <t>t</t>
  </si>
  <si>
    <t>1000m3</t>
  </si>
  <si>
    <t>1000kWh</t>
  </si>
  <si>
    <t>1000kWh</t>
  </si>
  <si>
    <t>1000kWh</t>
  </si>
  <si>
    <t>Table 2: Brief summary of facilities to ration use of energy and major facilities consuming energy and situations of  operation including new installation, remodeling or dismantling</t>
  </si>
  <si>
    <t>Table 6 Reasons for (A) a case where average change of unit energy consumption for the past five years did not improve by 1 % or more, or (B) a case where unit energy consumption to the previous fiscal year did not improve.</t>
  </si>
  <si>
    <r>
      <t>Comparison to 
previous fiscal year</t>
    </r>
    <r>
      <rPr>
        <sz val="11"/>
        <rFont val="ＭＳ Ｐゴシック"/>
        <family val="3"/>
      </rPr>
      <t>（％）</t>
    </r>
  </si>
  <si>
    <t>Status of observing mesurement/record</t>
  </si>
  <si>
    <t>Status of observing mesurement/record</t>
  </si>
  <si>
    <t>Date received</t>
  </si>
  <si>
    <t>Date of accredited energy auditor in the latest                                /                /</t>
  </si>
  <si>
    <t>To: Ministry of Energy, Development and Environmental Protection</t>
  </si>
  <si>
    <t>Table 3: Production quantity and others</t>
  </si>
  <si>
    <t>Table 4: Unit energy consumption</t>
  </si>
  <si>
    <t>Reasons for (A) a case where average change of unit energy consumption for the past five years did not improve by 1 % or more, or (B) a case where unit energy consumption to the previous fiscal year did not improve.</t>
  </si>
  <si>
    <t>Table 8: Other measures taken for EE&amp;C</t>
  </si>
  <si>
    <t>Middle Long Term Plan</t>
  </si>
</sst>
</file>

<file path=xl/styles.xml><?xml version="1.0" encoding="utf-8"?>
<styleSheet xmlns="http://schemas.openxmlformats.org/spreadsheetml/2006/main">
  <numFmts count="36">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_);[Red]\(0\)"/>
    <numFmt numFmtId="177" formatCode="0_ "/>
    <numFmt numFmtId="178" formatCode="#,##0.0;[Red]\-#,##0.0"/>
    <numFmt numFmtId="179" formatCode="#,##0.#############"/>
    <numFmt numFmtId="180" formatCode="#,##0.0000_);[Red]\(#,##0.0000\)"/>
    <numFmt numFmtId="181" formatCode="#,##0.0_);[Red]\(#,##0.0\)"/>
    <numFmt numFmtId="182" formatCode="#,##0.000_);[Red]\(#,##0.000\)"/>
    <numFmt numFmtId="183" formatCode="0.####"/>
    <numFmt numFmtId="184" formatCode="#,##0.000;[Red]\-#,##0.000"/>
    <numFmt numFmtId="185" formatCode="#,##0.0000;[Red]\-#,##0.0000"/>
    <numFmt numFmtId="186" formatCode="0.0%"/>
    <numFmt numFmtId="187" formatCode="0.0000_);[Red]\(0.0000\)"/>
    <numFmt numFmtId="188" formatCode="#,##0.0000_ ;[Red]\-#,##0.0000\ "/>
    <numFmt numFmtId="189" formatCode="0.0000_ "/>
    <numFmt numFmtId="190" formatCode="_ * #,##0.0000_ ;_ * \-#,##0.0000_ ;_ * &quot;-&quot;????_ ;_ @_ "/>
    <numFmt numFmtId="191" formatCode="#,##0.0000"/>
  </numFmts>
  <fonts count="62">
    <font>
      <sz val="11"/>
      <name val="ＭＳ Ｐゴシック"/>
      <family val="3"/>
    </font>
    <font>
      <u val="single"/>
      <sz val="8.25"/>
      <color indexed="12"/>
      <name val="ＭＳ Ｐゴシック"/>
      <family val="3"/>
    </font>
    <font>
      <u val="single"/>
      <sz val="8.25"/>
      <color indexed="36"/>
      <name val="ＭＳ Ｐゴシック"/>
      <family val="3"/>
    </font>
    <font>
      <sz val="11"/>
      <name val="Times New Roman"/>
      <family val="1"/>
    </font>
    <font>
      <sz val="6"/>
      <name val="ＭＳ Ｐゴシック"/>
      <family val="3"/>
    </font>
    <font>
      <sz val="10"/>
      <name val="Times New Roman"/>
      <family val="1"/>
    </font>
    <font>
      <sz val="9"/>
      <name val="Times New Roman"/>
      <family val="1"/>
    </font>
    <font>
      <b/>
      <sz val="12"/>
      <name val="Times New Roman"/>
      <family val="1"/>
    </font>
    <font>
      <sz val="10"/>
      <name val="ＭＳ Ｐ明朝"/>
      <family val="1"/>
    </font>
    <font>
      <sz val="12"/>
      <name val="Times New Roman"/>
      <family val="1"/>
    </font>
    <font>
      <sz val="11"/>
      <name val="Arial Unicode MS"/>
      <family val="3"/>
    </font>
    <font>
      <sz val="20"/>
      <name val="Times New Roman"/>
      <family val="1"/>
    </font>
    <font>
      <sz val="14"/>
      <name val="Times New Roman"/>
      <family val="1"/>
    </font>
    <font>
      <sz val="11"/>
      <name val="ＭＳ 明朝"/>
      <family val="1"/>
    </font>
    <font>
      <b/>
      <sz val="11"/>
      <name val="Times New Roman"/>
      <family val="1"/>
    </font>
    <font>
      <b/>
      <sz val="14"/>
      <name val="Times New Roman"/>
      <family val="1"/>
    </font>
    <font>
      <b/>
      <sz val="12"/>
      <color indexed="10"/>
      <name val="Times New Roman"/>
      <family val="1"/>
    </font>
    <font>
      <sz val="8"/>
      <name val="Times New Roman"/>
      <family val="1"/>
    </font>
    <font>
      <sz val="9"/>
      <name val="ＭＳ Ｐゴシック"/>
      <family val="3"/>
    </font>
    <font>
      <sz val="10"/>
      <name val="ＭＳ Ｐゴシック"/>
      <family val="3"/>
    </font>
    <font>
      <sz val="9"/>
      <name val="ＭＳ 明朝"/>
      <family val="1"/>
    </font>
    <font>
      <sz val="6"/>
      <name val="Times New Roman"/>
      <family val="1"/>
    </font>
    <font>
      <sz val="7"/>
      <name val="Times New Roman"/>
      <family val="1"/>
    </font>
    <font>
      <sz val="10"/>
      <color indexed="10"/>
      <name val="Times New Roman"/>
      <family val="1"/>
    </font>
    <font>
      <sz val="11"/>
      <color indexed="48"/>
      <name val="Times New Roman"/>
      <family val="1"/>
    </font>
    <font>
      <b/>
      <sz val="11"/>
      <name val="ＭＳ Ｐゴシック"/>
      <family val="3"/>
    </font>
    <font>
      <sz val="12"/>
      <name val="ＭＳ Ｐゴシック"/>
      <family val="3"/>
    </font>
    <font>
      <sz val="8"/>
      <name val="ＭＳ Ｐゴシック"/>
      <family val="3"/>
    </font>
    <font>
      <sz val="11"/>
      <color indexed="8"/>
      <name val="Calibri"/>
      <family val="3"/>
    </font>
    <font>
      <sz val="11"/>
      <color indexed="9"/>
      <name val="Calibri"/>
      <family val="3"/>
    </font>
    <font>
      <b/>
      <sz val="18"/>
      <color indexed="56"/>
      <name val="Cambria"/>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6"/>
      <name val="Calibri"/>
      <family val="3"/>
    </font>
    <font>
      <b/>
      <sz val="13"/>
      <color indexed="56"/>
      <name val="Calibri"/>
      <family val="3"/>
    </font>
    <font>
      <b/>
      <sz val="11"/>
      <color indexed="56"/>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tint="-0.149959996342659"/>
        <bgColor indexed="64"/>
      </patternFill>
    </fill>
    <fill>
      <patternFill patternType="solid">
        <fgColor theme="0"/>
        <bgColor indexed="64"/>
      </patternFill>
    </fill>
    <fill>
      <patternFill patternType="solid">
        <fgColor rgb="FFC00000"/>
        <bgColor indexed="64"/>
      </patternFill>
    </fill>
    <fill>
      <patternFill patternType="solid">
        <fgColor rgb="FF00B0F0"/>
        <bgColor indexed="64"/>
      </patternFill>
    </fill>
    <fill>
      <patternFill patternType="solid">
        <fgColor rgb="FFFFC000"/>
        <bgColor indexed="64"/>
      </patternFill>
    </fill>
    <fill>
      <patternFill patternType="solid">
        <fgColor rgb="FFCCFFFF"/>
        <bgColor indexed="64"/>
      </patternFill>
    </fill>
    <fill>
      <patternFill patternType="solid">
        <fgColor indexed="9"/>
        <bgColor indexed="64"/>
      </patternFill>
    </fill>
  </fills>
  <borders count="1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double"/>
      <right style="thin"/>
      <top style="double"/>
      <bottom style="medium"/>
    </border>
    <border>
      <left style="thin"/>
      <right style="thin"/>
      <top style="medium"/>
      <bottom style="thin"/>
    </border>
    <border>
      <left style="thin"/>
      <right style="thin"/>
      <top style="thin"/>
      <bottom style="thin"/>
    </border>
    <border>
      <left style="medium"/>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hair"/>
      <right style="hair"/>
      <top style="hair"/>
      <bottom style="hair"/>
    </border>
    <border>
      <left style="thin"/>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hair"/>
      <top>
        <color indexed="63"/>
      </top>
      <bottom style="thin"/>
    </border>
    <border>
      <left style="hair"/>
      <right>
        <color indexed="63"/>
      </right>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medium"/>
      <right style="medium"/>
      <top>
        <color indexed="63"/>
      </top>
      <bottom style="medium"/>
    </border>
    <border>
      <left style="medium"/>
      <right style="medium"/>
      <top style="thin"/>
      <bottom style="medium"/>
    </border>
    <border>
      <left>
        <color indexed="63"/>
      </left>
      <right style="medium"/>
      <top style="thin"/>
      <bottom style="medium"/>
    </border>
    <border>
      <left style="medium"/>
      <right style="medium"/>
      <top style="thin"/>
      <bottom>
        <color indexed="63"/>
      </bottom>
    </border>
    <border>
      <left style="medium"/>
      <right style="medium"/>
      <top>
        <color indexed="63"/>
      </top>
      <bottom>
        <color indexed="63"/>
      </bottom>
    </border>
    <border>
      <left style="thin"/>
      <right style="medium"/>
      <top style="thin"/>
      <bottom>
        <color indexed="63"/>
      </bottom>
    </border>
    <border>
      <left style="thin"/>
      <right style="medium"/>
      <top style="thin"/>
      <bottom style="medium"/>
    </border>
    <border>
      <left style="thin"/>
      <right style="medium"/>
      <top>
        <color indexed="63"/>
      </top>
      <bottom>
        <color indexed="63"/>
      </botto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hair"/>
      <right>
        <color indexed="63"/>
      </right>
      <top style="thin"/>
      <bottom style="thin"/>
    </border>
    <border>
      <left style="hair"/>
      <right>
        <color indexed="63"/>
      </right>
      <top>
        <color indexed="63"/>
      </top>
      <bottom style="thin"/>
    </border>
    <border>
      <left style="hair"/>
      <right>
        <color indexed="63"/>
      </right>
      <top>
        <color indexed="63"/>
      </top>
      <bottom style="hair"/>
    </border>
    <border>
      <left style="thin"/>
      <right style="hair"/>
      <top>
        <color indexed="63"/>
      </top>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medium"/>
      <right style="hair"/>
      <top style="thin"/>
      <bottom style="thin"/>
    </border>
    <border>
      <left style="thin"/>
      <right style="thin"/>
      <top style="hair"/>
      <bottom>
        <color indexed="63"/>
      </bottom>
    </border>
    <border>
      <left style="thin"/>
      <right style="thin"/>
      <top style="hair"/>
      <bottom style="thin"/>
    </border>
    <border>
      <left style="thin"/>
      <right style="thin"/>
      <top>
        <color indexed="63"/>
      </top>
      <bottom style="thin"/>
    </border>
    <border>
      <left style="medium"/>
      <right style="double"/>
      <top style="medium"/>
      <bottom style="medium"/>
    </border>
    <border>
      <left style="double"/>
      <right>
        <color indexed="63"/>
      </right>
      <top style="double"/>
      <bottom style="medium"/>
    </border>
    <border>
      <left style="thin"/>
      <right>
        <color indexed="63"/>
      </right>
      <top style="medium"/>
      <bottom style="thin"/>
    </border>
    <border>
      <left style="double"/>
      <right style="thin"/>
      <top style="thin"/>
      <bottom>
        <color indexed="63"/>
      </bottom>
    </border>
    <border>
      <left style="thin"/>
      <right style="thin"/>
      <top>
        <color indexed="63"/>
      </top>
      <bottom style="hair"/>
    </border>
    <border diagonalUp="1">
      <left style="thin"/>
      <right style="thin"/>
      <top style="hair"/>
      <bottom style="thin"/>
      <diagonal style="thin"/>
    </border>
    <border>
      <left style="double"/>
      <right style="thin"/>
      <top>
        <color indexed="63"/>
      </top>
      <bottom>
        <color indexed="63"/>
      </bottom>
    </border>
    <border>
      <left>
        <color indexed="63"/>
      </left>
      <right style="thin"/>
      <top style="thin"/>
      <bottom style="hair"/>
    </border>
    <border>
      <left>
        <color indexed="63"/>
      </left>
      <right>
        <color indexed="63"/>
      </right>
      <top style="thin"/>
      <bottom style="hair"/>
    </border>
    <border>
      <left style="medium"/>
      <right>
        <color indexed="63"/>
      </right>
      <top style="thin"/>
      <bottom>
        <color indexed="63"/>
      </bottom>
    </border>
    <border>
      <left style="medium"/>
      <right>
        <color indexed="63"/>
      </right>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hair"/>
    </border>
    <border>
      <left>
        <color indexed="63"/>
      </left>
      <right style="thin"/>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hair"/>
      <bottom style="thin"/>
    </border>
    <border>
      <left>
        <color indexed="63"/>
      </left>
      <right style="thin"/>
      <top style="hair"/>
      <bottom style="thin"/>
    </border>
    <border>
      <left>
        <color indexed="63"/>
      </left>
      <right style="thin"/>
      <top style="hair"/>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style="thin"/>
      <top style="medium"/>
      <bottom style="thin"/>
      <diagonal style="thin"/>
    </border>
    <border diagonalUp="1">
      <left style="thin"/>
      <right style="medium"/>
      <top style="medium"/>
      <bottom style="thin"/>
      <diagonal style="thin"/>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thin"/>
      <top style="medium"/>
      <bottom style="medium"/>
      <diagonal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37">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Fill="1" applyAlignment="1">
      <alignment vertical="center"/>
    </xf>
    <xf numFmtId="49" fontId="9" fillId="33" borderId="0" xfId="0" applyNumberFormat="1" applyFont="1" applyFill="1" applyAlignment="1" applyProtection="1">
      <alignment vertical="top"/>
      <protection locked="0"/>
    </xf>
    <xf numFmtId="49" fontId="3" fillId="33" borderId="0" xfId="0" applyNumberFormat="1" applyFont="1" applyFill="1" applyAlignment="1" applyProtection="1">
      <alignment vertical="top"/>
      <protection locked="0"/>
    </xf>
    <xf numFmtId="49" fontId="9" fillId="33" borderId="0" xfId="0" applyNumberFormat="1" applyFont="1" applyFill="1" applyAlignment="1" applyProtection="1">
      <alignment vertical="center"/>
      <protection locked="0"/>
    </xf>
    <xf numFmtId="49" fontId="3" fillId="33" borderId="0" xfId="0" applyNumberFormat="1" applyFont="1" applyFill="1" applyAlignment="1" applyProtection="1">
      <alignment vertical="center"/>
      <protection locked="0"/>
    </xf>
    <xf numFmtId="177" fontId="3" fillId="33" borderId="10" xfId="0" applyNumberFormat="1" applyFont="1" applyFill="1" applyBorder="1" applyAlignment="1" applyProtection="1">
      <alignment horizontal="center" vertical="center" shrinkToFit="1"/>
      <protection locked="0"/>
    </xf>
    <xf numFmtId="177" fontId="3" fillId="33" borderId="11" xfId="0" applyNumberFormat="1" applyFont="1" applyFill="1" applyBorder="1" applyAlignment="1" applyProtection="1">
      <alignment horizontal="center" vertical="center" shrinkToFit="1"/>
      <protection locked="0"/>
    </xf>
    <xf numFmtId="177" fontId="3" fillId="33" borderId="12" xfId="0" applyNumberFormat="1" applyFont="1" applyFill="1" applyBorder="1" applyAlignment="1" applyProtection="1">
      <alignment horizontal="center" vertical="center" shrinkToFit="1"/>
      <protection locked="0"/>
    </xf>
    <xf numFmtId="177" fontId="3" fillId="33" borderId="13" xfId="0" applyNumberFormat="1" applyFont="1" applyFill="1" applyBorder="1" applyAlignment="1" applyProtection="1">
      <alignment horizontal="center" vertical="center" shrinkToFit="1"/>
      <protection locked="0"/>
    </xf>
    <xf numFmtId="49" fontId="3" fillId="33" borderId="10" xfId="0" applyNumberFormat="1" applyFont="1" applyFill="1" applyBorder="1" applyAlignment="1" applyProtection="1">
      <alignment vertical="center" shrinkToFit="1"/>
      <protection locked="0"/>
    </xf>
    <xf numFmtId="49" fontId="3" fillId="33" borderId="11" xfId="0" applyNumberFormat="1" applyFont="1" applyFill="1" applyBorder="1" applyAlignment="1" applyProtection="1">
      <alignment vertical="center" shrinkToFit="1"/>
      <protection locked="0"/>
    </xf>
    <xf numFmtId="49" fontId="3" fillId="33" borderId="13" xfId="0" applyNumberFormat="1" applyFont="1" applyFill="1" applyBorder="1" applyAlignment="1" applyProtection="1">
      <alignment vertical="center" shrinkToFit="1"/>
      <protection locked="0"/>
    </xf>
    <xf numFmtId="0" fontId="3" fillId="0" borderId="0" xfId="0" applyFont="1" applyBorder="1" applyAlignment="1">
      <alignment vertical="top"/>
    </xf>
    <xf numFmtId="49" fontId="3" fillId="33" borderId="11" xfId="0" applyNumberFormat="1" applyFont="1" applyFill="1" applyBorder="1" applyAlignment="1" applyProtection="1">
      <alignment horizontal="left" vertical="center" shrinkToFit="1"/>
      <protection locked="0"/>
    </xf>
    <xf numFmtId="49" fontId="3" fillId="33" borderId="12" xfId="0" applyNumberFormat="1" applyFont="1" applyFill="1" applyBorder="1" applyAlignment="1" applyProtection="1">
      <alignment horizontal="left" vertical="center" shrinkToFit="1"/>
      <protection locked="0"/>
    </xf>
    <xf numFmtId="49" fontId="3" fillId="33" borderId="14" xfId="0" applyNumberFormat="1" applyFont="1" applyFill="1" applyBorder="1" applyAlignment="1" applyProtection="1">
      <alignment vertical="center"/>
      <protection locked="0"/>
    </xf>
    <xf numFmtId="49" fontId="3" fillId="33" borderId="15" xfId="0" applyNumberFormat="1" applyFont="1" applyFill="1" applyBorder="1" applyAlignment="1" applyProtection="1">
      <alignment vertical="center"/>
      <protection locked="0"/>
    </xf>
    <xf numFmtId="38" fontId="0" fillId="0" borderId="0" xfId="0" applyNumberFormat="1" applyFont="1" applyBorder="1" applyAlignment="1">
      <alignment vertical="center"/>
    </xf>
    <xf numFmtId="0" fontId="9" fillId="0" borderId="0" xfId="43" applyNumberFormat="1" applyFont="1" applyFill="1" applyBorder="1" applyAlignment="1" applyProtection="1">
      <alignment horizontal="center" vertical="center"/>
      <protection/>
    </xf>
    <xf numFmtId="0" fontId="9" fillId="0" borderId="0" xfId="43" applyNumberFormat="1" applyFont="1" applyFill="1" applyBorder="1" applyAlignment="1" applyProtection="1">
      <alignment horizontal="right" vertical="center"/>
      <protection/>
    </xf>
    <xf numFmtId="49" fontId="3" fillId="33" borderId="16" xfId="0" applyNumberFormat="1" applyFont="1" applyFill="1" applyBorder="1" applyAlignment="1" applyProtection="1">
      <alignment vertical="center"/>
      <protection locked="0"/>
    </xf>
    <xf numFmtId="49" fontId="3" fillId="33" borderId="12" xfId="0" applyNumberFormat="1" applyFont="1" applyFill="1" applyBorder="1" applyAlignment="1" applyProtection="1">
      <alignment vertical="center" shrinkToFit="1"/>
      <protection locked="0"/>
    </xf>
    <xf numFmtId="0" fontId="3" fillId="0" borderId="0" xfId="0" applyFont="1" applyAlignment="1">
      <alignment vertical="top"/>
    </xf>
    <xf numFmtId="0" fontId="5" fillId="0" borderId="17" xfId="0" applyFont="1" applyBorder="1" applyAlignment="1">
      <alignment horizontal="left" vertical="center"/>
    </xf>
    <xf numFmtId="0" fontId="3" fillId="0" borderId="18" xfId="0" applyFont="1" applyBorder="1" applyAlignment="1">
      <alignment horizontal="left" vertical="center"/>
    </xf>
    <xf numFmtId="0" fontId="13" fillId="0" borderId="18" xfId="0" applyFont="1" applyFill="1" applyBorder="1" applyAlignment="1">
      <alignment horizontal="left" vertical="center"/>
    </xf>
    <xf numFmtId="0" fontId="3" fillId="0" borderId="18"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16" fillId="0" borderId="0" xfId="0" applyFont="1" applyFill="1" applyBorder="1" applyAlignment="1" applyProtection="1">
      <alignment horizontal="left" vertical="center"/>
      <protection locked="0"/>
    </xf>
    <xf numFmtId="179" fontId="16" fillId="0" borderId="0" xfId="0" applyNumberFormat="1" applyFont="1" applyFill="1" applyBorder="1" applyAlignment="1" applyProtection="1">
      <alignment horizontal="center" vertical="center" shrinkToFit="1"/>
      <protection/>
    </xf>
    <xf numFmtId="180" fontId="16" fillId="0" borderId="0" xfId="0" applyNumberFormat="1" applyFont="1" applyFill="1" applyBorder="1" applyAlignment="1" applyProtection="1">
      <alignment horizontal="center" vertical="center" shrinkToFit="1"/>
      <protection locked="0"/>
    </xf>
    <xf numFmtId="180" fontId="9" fillId="0" borderId="0" xfId="0" applyNumberFormat="1" applyFont="1" applyFill="1" applyBorder="1" applyAlignment="1" applyProtection="1">
      <alignment horizontal="center" vertical="center" shrinkToFit="1"/>
      <protection locked="0"/>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horizontal="left" vertical="top"/>
    </xf>
    <xf numFmtId="0" fontId="3" fillId="0" borderId="21" xfId="0" applyFont="1" applyBorder="1" applyAlignment="1">
      <alignment vertical="center"/>
    </xf>
    <xf numFmtId="0" fontId="3" fillId="0" borderId="17" xfId="0" applyFont="1" applyBorder="1" applyAlignment="1">
      <alignment/>
    </xf>
    <xf numFmtId="0" fontId="3" fillId="0" borderId="15" xfId="0" applyFont="1" applyBorder="1" applyAlignment="1">
      <alignment vertical="top"/>
    </xf>
    <xf numFmtId="0" fontId="3" fillId="0" borderId="14" xfId="0" applyFont="1" applyBorder="1" applyAlignment="1">
      <alignment vertical="center"/>
    </xf>
    <xf numFmtId="0" fontId="3" fillId="0" borderId="14" xfId="0" applyFont="1" applyBorder="1" applyAlignment="1">
      <alignment horizontal="left" vertical="top" wrapText="1"/>
    </xf>
    <xf numFmtId="0" fontId="3" fillId="0" borderId="22" xfId="0" applyFont="1" applyBorder="1" applyAlignment="1">
      <alignment horizontal="left" vertical="top" wrapText="1"/>
    </xf>
    <xf numFmtId="49" fontId="9" fillId="33" borderId="23" xfId="0" applyNumberFormat="1" applyFont="1" applyFill="1" applyBorder="1" applyAlignment="1" applyProtection="1">
      <alignment vertical="top"/>
      <protection locked="0"/>
    </xf>
    <xf numFmtId="49" fontId="9" fillId="33" borderId="0" xfId="0" applyNumberFormat="1" applyFont="1" applyFill="1" applyBorder="1" applyAlignment="1" applyProtection="1">
      <alignment vertical="top"/>
      <protection locked="0"/>
    </xf>
    <xf numFmtId="49" fontId="9" fillId="33" borderId="20" xfId="0" applyNumberFormat="1" applyFont="1" applyFill="1" applyBorder="1" applyAlignment="1" applyProtection="1">
      <alignment vertical="top"/>
      <protection locked="0"/>
    </xf>
    <xf numFmtId="49" fontId="9" fillId="33" borderId="24" xfId="0" applyNumberFormat="1" applyFont="1" applyFill="1" applyBorder="1" applyAlignment="1" applyProtection="1">
      <alignment vertical="top"/>
      <protection locked="0"/>
    </xf>
    <xf numFmtId="49" fontId="9" fillId="33" borderId="25" xfId="0" applyNumberFormat="1" applyFont="1" applyFill="1" applyBorder="1" applyAlignment="1" applyProtection="1">
      <alignment vertical="top"/>
      <protection locked="0"/>
    </xf>
    <xf numFmtId="49" fontId="9" fillId="33" borderId="26" xfId="0" applyNumberFormat="1" applyFont="1" applyFill="1" applyBorder="1" applyAlignment="1" applyProtection="1">
      <alignment vertical="top"/>
      <protection locked="0"/>
    </xf>
    <xf numFmtId="0" fontId="9" fillId="33" borderId="0" xfId="0" applyFont="1" applyFill="1" applyAlignment="1">
      <alignment vertical="top"/>
    </xf>
    <xf numFmtId="0" fontId="9" fillId="33" borderId="23" xfId="0" applyFont="1" applyFill="1" applyBorder="1" applyAlignment="1">
      <alignment vertical="top"/>
    </xf>
    <xf numFmtId="0" fontId="9" fillId="33" borderId="24" xfId="0" applyFont="1" applyFill="1" applyBorder="1" applyAlignment="1">
      <alignment vertical="top"/>
    </xf>
    <xf numFmtId="0" fontId="9" fillId="33" borderId="25" xfId="0" applyFont="1" applyFill="1" applyBorder="1" applyAlignment="1">
      <alignment vertical="top"/>
    </xf>
    <xf numFmtId="181" fontId="3" fillId="0" borderId="0" xfId="0" applyNumberFormat="1" applyFont="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13" fillId="0" borderId="0" xfId="0" applyFont="1" applyFill="1" applyBorder="1" applyAlignment="1">
      <alignment horizontal="left" vertical="center"/>
    </xf>
    <xf numFmtId="0" fontId="3" fillId="0" borderId="0" xfId="0" applyFont="1" applyFill="1" applyBorder="1" applyAlignment="1" applyProtection="1">
      <alignment horizontal="left" vertical="center"/>
      <protection locked="0"/>
    </xf>
    <xf numFmtId="0" fontId="16"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0" xfId="0" applyFill="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3" fillId="0" borderId="0" xfId="0" applyFont="1" applyAlignment="1" applyProtection="1">
      <alignment vertical="center"/>
      <protection/>
    </xf>
    <xf numFmtId="0" fontId="21" fillId="0" borderId="0" xfId="0" applyFont="1" applyAlignment="1" applyProtection="1">
      <alignment vertical="center"/>
      <protection/>
    </xf>
    <xf numFmtId="0" fontId="21" fillId="0" borderId="23" xfId="0" applyFont="1" applyBorder="1" applyAlignment="1">
      <alignment vertical="center"/>
    </xf>
    <xf numFmtId="0" fontId="14" fillId="0" borderId="27" xfId="0" applyFont="1" applyBorder="1" applyAlignment="1">
      <alignment horizontal="justify"/>
    </xf>
    <xf numFmtId="0" fontId="5" fillId="0" borderId="0" xfId="0" applyFont="1" applyBorder="1" applyAlignment="1">
      <alignment vertical="center"/>
    </xf>
    <xf numFmtId="0" fontId="22" fillId="0" borderId="0" xfId="0" applyFont="1" applyBorder="1" applyAlignment="1">
      <alignment horizontal="justify"/>
    </xf>
    <xf numFmtId="0" fontId="22" fillId="0" borderId="20" xfId="0" applyFont="1" applyBorder="1" applyAlignment="1">
      <alignment horizontal="justify"/>
    </xf>
    <xf numFmtId="0" fontId="21" fillId="0" borderId="0" xfId="0" applyFont="1" applyBorder="1" applyAlignment="1">
      <alignment vertical="center"/>
    </xf>
    <xf numFmtId="0" fontId="9" fillId="0" borderId="0" xfId="0" applyFont="1" applyBorder="1" applyAlignment="1">
      <alignment vertical="center"/>
    </xf>
    <xf numFmtId="0" fontId="22" fillId="0" borderId="0" xfId="0" applyFont="1" applyBorder="1" applyAlignment="1">
      <alignment vertical="center"/>
    </xf>
    <xf numFmtId="0" fontId="22" fillId="0" borderId="23" xfId="0" applyFont="1" applyBorder="1" applyAlignment="1">
      <alignment vertical="center"/>
    </xf>
    <xf numFmtId="0" fontId="22" fillId="0" borderId="20" xfId="0" applyFont="1" applyBorder="1" applyAlignment="1">
      <alignment vertical="center"/>
    </xf>
    <xf numFmtId="0" fontId="22" fillId="0" borderId="28" xfId="0" applyFont="1" applyBorder="1" applyAlignment="1">
      <alignment vertical="center"/>
    </xf>
    <xf numFmtId="0" fontId="5" fillId="0" borderId="0" xfId="0" applyFont="1" applyBorder="1" applyAlignment="1">
      <alignment horizontal="justify" vertical="center"/>
    </xf>
    <xf numFmtId="0" fontId="15" fillId="33" borderId="0" xfId="0" applyFont="1" applyFill="1" applyBorder="1" applyAlignment="1" applyProtection="1">
      <alignment horizontal="center" vertical="center"/>
      <protection locked="0"/>
    </xf>
    <xf numFmtId="0" fontId="5" fillId="0" borderId="20" xfId="0" applyFont="1" applyBorder="1" applyAlignment="1">
      <alignment horizontal="right"/>
    </xf>
    <xf numFmtId="0" fontId="22" fillId="0" borderId="0" xfId="0" applyFont="1" applyBorder="1" applyAlignment="1">
      <alignment horizontal="right" vertical="center"/>
    </xf>
    <xf numFmtId="0" fontId="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3" fillId="0" borderId="0" xfId="0" applyFont="1" applyBorder="1" applyAlignment="1">
      <alignment horizontal="justify" vertical="center"/>
    </xf>
    <xf numFmtId="0" fontId="22" fillId="0" borderId="0" xfId="0" applyFont="1" applyBorder="1" applyAlignment="1">
      <alignment horizontal="justify" vertical="center"/>
    </xf>
    <xf numFmtId="0" fontId="22" fillId="0" borderId="20" xfId="0" applyFont="1" applyBorder="1" applyAlignment="1">
      <alignment horizontal="justify" vertical="center"/>
    </xf>
    <xf numFmtId="0" fontId="21" fillId="0" borderId="24" xfId="0" applyFont="1" applyBorder="1" applyAlignment="1">
      <alignment vertical="center"/>
    </xf>
    <xf numFmtId="0" fontId="21" fillId="0" borderId="29"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30" xfId="0" applyFont="1" applyBorder="1" applyAlignment="1">
      <alignment vertical="center"/>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0" xfId="0" applyFont="1" applyBorder="1" applyAlignment="1">
      <alignment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28" xfId="0" applyFont="1" applyBorder="1" applyAlignment="1">
      <alignment vertical="center"/>
    </xf>
    <xf numFmtId="0" fontId="21" fillId="0" borderId="24"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21" fillId="0" borderId="32" xfId="0" applyFont="1" applyBorder="1" applyAlignment="1">
      <alignment vertical="center"/>
    </xf>
    <xf numFmtId="0" fontId="21" fillId="0" borderId="18" xfId="0" applyFont="1" applyBorder="1" applyAlignment="1">
      <alignment vertical="center"/>
    </xf>
    <xf numFmtId="0" fontId="21" fillId="0" borderId="21" xfId="0" applyFont="1" applyBorder="1" applyAlignment="1">
      <alignment vertical="center"/>
    </xf>
    <xf numFmtId="0" fontId="22" fillId="0" borderId="18" xfId="0" applyFont="1" applyBorder="1" applyAlignment="1">
      <alignment vertical="center"/>
    </xf>
    <xf numFmtId="0" fontId="22" fillId="0" borderId="32" xfId="0" applyFont="1" applyBorder="1" applyAlignment="1">
      <alignment vertical="center"/>
    </xf>
    <xf numFmtId="0" fontId="22" fillId="0" borderId="33" xfId="0" applyFont="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horizontal="right" vertical="center"/>
    </xf>
    <xf numFmtId="0" fontId="22" fillId="0" borderId="0" xfId="0" applyFont="1" applyFill="1" applyBorder="1" applyAlignment="1" applyProtection="1">
      <alignment vertical="center" shrinkToFit="1"/>
      <protection locked="0"/>
    </xf>
    <xf numFmtId="0" fontId="22" fillId="0" borderId="0" xfId="0" applyFont="1" applyFill="1" applyBorder="1" applyAlignment="1">
      <alignment horizontal="justify" vertical="center"/>
    </xf>
    <xf numFmtId="0" fontId="22" fillId="0" borderId="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14" fillId="0" borderId="0" xfId="0" applyFont="1" applyAlignment="1">
      <alignment vertical="center"/>
    </xf>
    <xf numFmtId="0" fontId="15" fillId="0" borderId="0" xfId="0" applyNumberFormat="1" applyFont="1" applyFill="1" applyBorder="1" applyAlignment="1" applyProtection="1">
      <alignment horizontal="center" vertical="center" shrinkToFit="1"/>
      <protection/>
    </xf>
    <xf numFmtId="0" fontId="3" fillId="0" borderId="0" xfId="0" applyFont="1" applyBorder="1" applyAlignment="1">
      <alignment horizontal="left" vertical="top"/>
    </xf>
    <xf numFmtId="0" fontId="3" fillId="0" borderId="0" xfId="0" applyFont="1" applyBorder="1" applyAlignment="1">
      <alignment horizontal="center"/>
    </xf>
    <xf numFmtId="181" fontId="3" fillId="0" borderId="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6" fillId="0" borderId="0" xfId="0" applyFont="1" applyBorder="1" applyAlignment="1">
      <alignment horizontal="left" vertical="top"/>
    </xf>
    <xf numFmtId="38" fontId="0" fillId="0" borderId="36" xfId="0" applyNumberFormat="1" applyFont="1" applyFill="1" applyBorder="1" applyAlignment="1">
      <alignment vertical="center"/>
    </xf>
    <xf numFmtId="0" fontId="0" fillId="0" borderId="0" xfId="0" applyFont="1" applyAlignment="1">
      <alignment vertical="center"/>
    </xf>
    <xf numFmtId="0" fontId="3" fillId="0" borderId="31"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38" fontId="6" fillId="0" borderId="37" xfId="0" applyNumberFormat="1" applyFont="1" applyFill="1" applyBorder="1" applyAlignment="1">
      <alignment horizontal="center" vertical="center" wrapText="1"/>
    </xf>
    <xf numFmtId="0" fontId="3" fillId="0" borderId="38" xfId="0" applyFont="1" applyBorder="1" applyAlignment="1">
      <alignment horizontal="center" vertical="center"/>
    </xf>
    <xf numFmtId="0" fontId="0" fillId="0" borderId="0" xfId="0" applyFont="1" applyBorder="1" applyAlignment="1">
      <alignment vertical="center"/>
    </xf>
    <xf numFmtId="0" fontId="5" fillId="0" borderId="38" xfId="0" applyFont="1" applyBorder="1" applyAlignment="1">
      <alignment horizontal="center" vertical="center"/>
    </xf>
    <xf numFmtId="0" fontId="9" fillId="33" borderId="38" xfId="43" applyNumberFormat="1" applyFont="1" applyFill="1" applyBorder="1" applyAlignment="1" applyProtection="1">
      <alignment horizontal="center" vertical="center"/>
      <protection/>
    </xf>
    <xf numFmtId="0" fontId="9" fillId="0" borderId="38" xfId="43" applyNumberFormat="1" applyFont="1" applyFill="1" applyBorder="1" applyAlignment="1" applyProtection="1">
      <alignment horizontal="center" vertical="center"/>
      <protection/>
    </xf>
    <xf numFmtId="0" fontId="5" fillId="0" borderId="31" xfId="0" applyFont="1" applyBorder="1" applyAlignment="1">
      <alignment vertical="center"/>
    </xf>
    <xf numFmtId="0" fontId="21" fillId="0" borderId="31" xfId="0" applyFont="1" applyBorder="1" applyAlignment="1">
      <alignment vertical="center"/>
    </xf>
    <xf numFmtId="0" fontId="21" fillId="0" borderId="39" xfId="0" applyFont="1" applyBorder="1" applyAlignment="1">
      <alignment vertical="center"/>
    </xf>
    <xf numFmtId="0" fontId="5" fillId="0" borderId="0" xfId="0" applyFont="1"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4" xfId="0"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3" fillId="34" borderId="40" xfId="0" applyFont="1" applyFill="1" applyBorder="1" applyAlignment="1">
      <alignment horizontal="left" vertical="center"/>
    </xf>
    <xf numFmtId="0" fontId="3" fillId="34" borderId="41" xfId="0" applyFont="1" applyFill="1" applyBorder="1" applyAlignment="1">
      <alignment vertical="center"/>
    </xf>
    <xf numFmtId="0" fontId="3" fillId="34" borderId="42" xfId="0" applyFont="1" applyFill="1" applyBorder="1" applyAlignment="1">
      <alignment vertical="center"/>
    </xf>
    <xf numFmtId="0" fontId="3" fillId="34" borderId="43" xfId="0" applyFont="1" applyFill="1" applyBorder="1" applyAlignment="1">
      <alignment horizontal="left" vertical="center"/>
    </xf>
    <xf numFmtId="0" fontId="3" fillId="34" borderId="43" xfId="0" applyFont="1" applyFill="1" applyBorder="1" applyAlignment="1">
      <alignment vertical="center"/>
    </xf>
    <xf numFmtId="0" fontId="3" fillId="34" borderId="44" xfId="0" applyFont="1" applyFill="1" applyBorder="1" applyAlignment="1">
      <alignment horizontal="left" vertical="center"/>
    </xf>
    <xf numFmtId="0" fontId="3" fillId="34" borderId="44" xfId="0" applyFont="1" applyFill="1" applyBorder="1" applyAlignment="1">
      <alignment vertical="center"/>
    </xf>
    <xf numFmtId="0" fontId="0" fillId="35" borderId="45" xfId="0" applyFill="1" applyBorder="1" applyAlignment="1">
      <alignment vertical="center"/>
    </xf>
    <xf numFmtId="0" fontId="3" fillId="35" borderId="46" xfId="0" applyFont="1" applyFill="1" applyBorder="1" applyAlignment="1">
      <alignment horizontal="left" vertical="center"/>
    </xf>
    <xf numFmtId="0" fontId="3" fillId="35" borderId="45" xfId="0" applyFont="1" applyFill="1" applyBorder="1" applyAlignment="1">
      <alignment vertical="center"/>
    </xf>
    <xf numFmtId="0" fontId="3" fillId="35" borderId="47" xfId="0" applyFont="1" applyFill="1" applyBorder="1" applyAlignment="1">
      <alignment vertical="center"/>
    </xf>
    <xf numFmtId="0" fontId="3" fillId="35" borderId="48" xfId="0" applyFont="1" applyFill="1" applyBorder="1" applyAlignment="1">
      <alignment vertical="center"/>
    </xf>
    <xf numFmtId="0" fontId="3" fillId="35" borderId="49" xfId="0" applyFont="1" applyFill="1" applyBorder="1" applyAlignment="1">
      <alignment vertical="center"/>
    </xf>
    <xf numFmtId="0" fontId="3" fillId="0" borderId="46" xfId="0" applyFont="1" applyFill="1" applyBorder="1" applyAlignment="1">
      <alignment horizontal="left" vertical="center"/>
    </xf>
    <xf numFmtId="0" fontId="3" fillId="0" borderId="45" xfId="0" applyFont="1" applyFill="1" applyBorder="1" applyAlignment="1">
      <alignment vertical="center"/>
    </xf>
    <xf numFmtId="0" fontId="3" fillId="0" borderId="47" xfId="0" applyFont="1" applyFill="1" applyBorder="1" applyAlignment="1">
      <alignment vertical="center"/>
    </xf>
    <xf numFmtId="0" fontId="3" fillId="34" borderId="50" xfId="0" applyFont="1" applyFill="1" applyBorder="1" applyAlignment="1">
      <alignment vertical="center"/>
    </xf>
    <xf numFmtId="0" fontId="3" fillId="34" borderId="51" xfId="0" applyFont="1" applyFill="1" applyBorder="1" applyAlignment="1">
      <alignment vertical="center"/>
    </xf>
    <xf numFmtId="0" fontId="3" fillId="34" borderId="52" xfId="0" applyFont="1" applyFill="1" applyBorder="1" applyAlignment="1">
      <alignment vertical="center"/>
    </xf>
    <xf numFmtId="0" fontId="3" fillId="34" borderId="50" xfId="0" applyFont="1" applyFill="1" applyBorder="1" applyAlignment="1">
      <alignment horizontal="left" vertical="center"/>
    </xf>
    <xf numFmtId="0" fontId="3" fillId="34" borderId="46" xfId="0" applyFont="1" applyFill="1" applyBorder="1" applyAlignment="1">
      <alignment vertical="center"/>
    </xf>
    <xf numFmtId="0" fontId="3" fillId="34" borderId="45" xfId="0" applyFont="1" applyFill="1" applyBorder="1" applyAlignment="1">
      <alignment vertical="center"/>
    </xf>
    <xf numFmtId="0" fontId="3" fillId="34" borderId="47" xfId="0" applyFont="1" applyFill="1" applyBorder="1" applyAlignment="1">
      <alignment vertical="center"/>
    </xf>
    <xf numFmtId="0" fontId="3" fillId="34" borderId="46" xfId="0" applyFont="1" applyFill="1" applyBorder="1" applyAlignment="1">
      <alignment horizontal="left" vertical="center"/>
    </xf>
    <xf numFmtId="0" fontId="3" fillId="34" borderId="53" xfId="0" applyFont="1" applyFill="1" applyBorder="1" applyAlignment="1">
      <alignment vertical="center"/>
    </xf>
    <xf numFmtId="0" fontId="3" fillId="34" borderId="48" xfId="0" applyFont="1" applyFill="1" applyBorder="1" applyAlignment="1">
      <alignment vertical="center"/>
    </xf>
    <xf numFmtId="0" fontId="3" fillId="34" borderId="49" xfId="0" applyFont="1" applyFill="1" applyBorder="1" applyAlignment="1">
      <alignment vertical="center"/>
    </xf>
    <xf numFmtId="0" fontId="3" fillId="34" borderId="53" xfId="0" applyFont="1" applyFill="1" applyBorder="1" applyAlignment="1">
      <alignment horizontal="left" vertical="center"/>
    </xf>
    <xf numFmtId="0" fontId="3" fillId="35" borderId="54" xfId="0" applyFont="1" applyFill="1" applyBorder="1" applyAlignment="1">
      <alignment horizontal="left" vertical="center"/>
    </xf>
    <xf numFmtId="0" fontId="3" fillId="35" borderId="55" xfId="0" applyFont="1" applyFill="1" applyBorder="1" applyAlignment="1">
      <alignment vertical="center"/>
    </xf>
    <xf numFmtId="0" fontId="3" fillId="35" borderId="56" xfId="0" applyFont="1" applyFill="1" applyBorder="1" applyAlignment="1">
      <alignment vertical="center"/>
    </xf>
    <xf numFmtId="0" fontId="3" fillId="35" borderId="50" xfId="0" applyFont="1" applyFill="1" applyBorder="1" applyAlignment="1">
      <alignment vertical="center"/>
    </xf>
    <xf numFmtId="0" fontId="3" fillId="35" borderId="51" xfId="0" applyFont="1" applyFill="1" applyBorder="1" applyAlignment="1">
      <alignment vertical="center"/>
    </xf>
    <xf numFmtId="0" fontId="3" fillId="35" borderId="52" xfId="0" applyFont="1" applyFill="1" applyBorder="1" applyAlignment="1">
      <alignment vertical="center"/>
    </xf>
    <xf numFmtId="0" fontId="3" fillId="34" borderId="40" xfId="0" applyFont="1" applyFill="1" applyBorder="1" applyAlignment="1">
      <alignment vertical="center"/>
    </xf>
    <xf numFmtId="0" fontId="3" fillId="35" borderId="46" xfId="0" applyFont="1" applyFill="1" applyBorder="1" applyAlignment="1">
      <alignment vertical="center"/>
    </xf>
    <xf numFmtId="0" fontId="3" fillId="35" borderId="53" xfId="0" applyFont="1" applyFill="1" applyBorder="1" applyAlignment="1">
      <alignment vertical="center"/>
    </xf>
    <xf numFmtId="0" fontId="3" fillId="35" borderId="54" xfId="0" applyFont="1" applyFill="1" applyBorder="1" applyAlignment="1">
      <alignment vertical="center"/>
    </xf>
    <xf numFmtId="0" fontId="3" fillId="34" borderId="10"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left"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24" xfId="0" applyFont="1" applyFill="1" applyBorder="1" applyAlignment="1">
      <alignment vertical="center"/>
    </xf>
    <xf numFmtId="0" fontId="3" fillId="34" borderId="25" xfId="0" applyFont="1" applyFill="1" applyBorder="1" applyAlignment="1">
      <alignment vertical="center"/>
    </xf>
    <xf numFmtId="0" fontId="3" fillId="34" borderId="26" xfId="0" applyFont="1" applyFill="1" applyBorder="1" applyAlignment="1">
      <alignment vertical="center"/>
    </xf>
    <xf numFmtId="0" fontId="14" fillId="34" borderId="40" xfId="0" applyFont="1" applyFill="1" applyBorder="1" applyAlignment="1">
      <alignment vertical="center"/>
    </xf>
    <xf numFmtId="0" fontId="14" fillId="34" borderId="41" xfId="0" applyFont="1" applyFill="1" applyBorder="1" applyAlignment="1">
      <alignment vertical="center"/>
    </xf>
    <xf numFmtId="0" fontId="14" fillId="35" borderId="40" xfId="0" applyFont="1" applyFill="1" applyBorder="1" applyAlignment="1">
      <alignment vertical="center"/>
    </xf>
    <xf numFmtId="0" fontId="3" fillId="34" borderId="15" xfId="0" applyFont="1" applyFill="1" applyBorder="1" applyAlignment="1">
      <alignment vertical="center"/>
    </xf>
    <xf numFmtId="0" fontId="3" fillId="34" borderId="14" xfId="0" applyFont="1" applyFill="1" applyBorder="1" applyAlignment="1">
      <alignment vertical="center"/>
    </xf>
    <xf numFmtId="0" fontId="3" fillId="34" borderId="22" xfId="0" applyFont="1" applyFill="1" applyBorder="1" applyAlignment="1">
      <alignment vertical="center"/>
    </xf>
    <xf numFmtId="0" fontId="3" fillId="34" borderId="57" xfId="0" applyFont="1" applyFill="1" applyBorder="1" applyAlignment="1">
      <alignment vertical="center"/>
    </xf>
    <xf numFmtId="0" fontId="3" fillId="34" borderId="58" xfId="0" applyFont="1" applyFill="1" applyBorder="1" applyAlignment="1">
      <alignment vertical="center"/>
    </xf>
    <xf numFmtId="0" fontId="3" fillId="35" borderId="57" xfId="0" applyFont="1" applyFill="1" applyBorder="1" applyAlignment="1">
      <alignment vertical="center"/>
    </xf>
    <xf numFmtId="0" fontId="3" fillId="34" borderId="59" xfId="0" applyFont="1" applyFill="1" applyBorder="1" applyAlignment="1">
      <alignment vertical="center"/>
    </xf>
    <xf numFmtId="0" fontId="3" fillId="34" borderId="60" xfId="0" applyFont="1" applyFill="1" applyBorder="1" applyAlignment="1">
      <alignment vertical="center"/>
    </xf>
    <xf numFmtId="0" fontId="3" fillId="34" borderId="61" xfId="0" applyFont="1" applyFill="1" applyBorder="1" applyAlignment="1">
      <alignment vertical="center"/>
    </xf>
    <xf numFmtId="0" fontId="0" fillId="0" borderId="62" xfId="0" applyBorder="1" applyAlignment="1">
      <alignment vertical="center"/>
    </xf>
    <xf numFmtId="0" fontId="3" fillId="34" borderId="55" xfId="0" applyFont="1" applyFill="1" applyBorder="1" applyAlignment="1">
      <alignment vertical="center"/>
    </xf>
    <xf numFmtId="0" fontId="3" fillId="34" borderId="63" xfId="0" applyFont="1" applyFill="1" applyBorder="1" applyAlignment="1">
      <alignment vertical="center"/>
    </xf>
    <xf numFmtId="0" fontId="3" fillId="34" borderId="24" xfId="0" applyFont="1" applyFill="1" applyBorder="1" applyAlignment="1">
      <alignment vertical="center"/>
    </xf>
    <xf numFmtId="0" fontId="3" fillId="34" borderId="25" xfId="0" applyFont="1" applyFill="1" applyBorder="1" applyAlignment="1">
      <alignment vertical="center"/>
    </xf>
    <xf numFmtId="0" fontId="3" fillId="34" borderId="54" xfId="0" applyFont="1" applyFill="1" applyBorder="1" applyAlignment="1">
      <alignment vertical="center"/>
    </xf>
    <xf numFmtId="0" fontId="19" fillId="0" borderId="0" xfId="0" applyFont="1" applyAlignment="1">
      <alignment vertical="center"/>
    </xf>
    <xf numFmtId="0" fontId="14" fillId="34" borderId="53" xfId="0" applyFont="1" applyFill="1" applyBorder="1" applyAlignment="1">
      <alignment vertical="center"/>
    </xf>
    <xf numFmtId="0" fontId="14" fillId="34" borderId="48" xfId="0" applyFont="1" applyFill="1" applyBorder="1" applyAlignment="1">
      <alignment vertical="center"/>
    </xf>
    <xf numFmtId="49" fontId="3" fillId="34" borderId="53" xfId="0" applyNumberFormat="1" applyFont="1" applyFill="1" applyBorder="1" applyAlignment="1" applyProtection="1">
      <alignment horizontal="left" vertical="center" shrinkToFit="1"/>
      <protection/>
    </xf>
    <xf numFmtId="0" fontId="3" fillId="0" borderId="0" xfId="0" applyFont="1" applyBorder="1" applyAlignment="1">
      <alignment horizontal="left" vertical="center"/>
    </xf>
    <xf numFmtId="0" fontId="3" fillId="34" borderId="0" xfId="0" applyFont="1" applyFill="1" applyBorder="1" applyAlignment="1">
      <alignment vertical="center"/>
    </xf>
    <xf numFmtId="0" fontId="3" fillId="34" borderId="0" xfId="0" applyFont="1" applyFill="1" applyBorder="1" applyAlignment="1">
      <alignment horizontal="center"/>
    </xf>
    <xf numFmtId="0" fontId="3" fillId="34" borderId="20" xfId="0" applyFont="1" applyFill="1" applyBorder="1" applyAlignment="1">
      <alignment vertical="center"/>
    </xf>
    <xf numFmtId="0" fontId="0" fillId="0" borderId="51" xfId="0" applyFill="1" applyBorder="1" applyAlignment="1">
      <alignment vertical="center"/>
    </xf>
    <xf numFmtId="0" fontId="0" fillId="0" borderId="51" xfId="0" applyFill="1" applyBorder="1" applyAlignment="1">
      <alignment horizontal="center" vertical="center"/>
    </xf>
    <xf numFmtId="0" fontId="0" fillId="0" borderId="45" xfId="0" applyFill="1" applyBorder="1" applyAlignment="1">
      <alignment vertical="center"/>
    </xf>
    <xf numFmtId="0" fontId="0" fillId="0" borderId="45" xfId="0" applyFill="1" applyBorder="1" applyAlignment="1">
      <alignment horizontal="center" vertical="center"/>
    </xf>
    <xf numFmtId="0" fontId="0" fillId="0" borderId="45" xfId="0" applyFill="1" applyBorder="1" applyAlignment="1">
      <alignment vertical="center"/>
    </xf>
    <xf numFmtId="0" fontId="3" fillId="0" borderId="45" xfId="0" applyFont="1" applyFill="1" applyBorder="1" applyAlignment="1">
      <alignment horizontal="center" vertical="center"/>
    </xf>
    <xf numFmtId="0" fontId="6" fillId="0" borderId="45" xfId="0" applyFont="1" applyFill="1" applyBorder="1" applyAlignment="1">
      <alignment horizontal="center" vertical="center"/>
    </xf>
    <xf numFmtId="0" fontId="0" fillId="0" borderId="45" xfId="0" applyFill="1" applyBorder="1" applyAlignment="1" quotePrefix="1">
      <alignment horizontal="center" vertical="center"/>
    </xf>
    <xf numFmtId="0" fontId="0" fillId="0" borderId="52" xfId="0" applyFill="1" applyBorder="1" applyAlignment="1">
      <alignment horizontal="center" vertical="center"/>
    </xf>
    <xf numFmtId="0" fontId="0" fillId="0" borderId="47" xfId="0" applyFill="1" applyBorder="1" applyAlignment="1">
      <alignment horizontal="center" vertical="center"/>
    </xf>
    <xf numFmtId="0" fontId="0" fillId="0" borderId="47"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3" fillId="0" borderId="65" xfId="0" applyFont="1" applyFill="1" applyBorder="1" applyAlignment="1">
      <alignment horizontal="center" vertical="center"/>
    </xf>
    <xf numFmtId="0" fontId="6" fillId="0" borderId="65" xfId="0" applyFont="1" applyFill="1" applyBorder="1" applyAlignment="1">
      <alignment horizontal="center" vertical="center"/>
    </xf>
    <xf numFmtId="0" fontId="0" fillId="0" borderId="65" xfId="0" applyFill="1" applyBorder="1" applyAlignment="1">
      <alignment vertical="center"/>
    </xf>
    <xf numFmtId="0" fontId="0" fillId="0" borderId="66" xfId="0" applyFill="1" applyBorder="1" applyAlignment="1">
      <alignment vertical="center"/>
    </xf>
    <xf numFmtId="0" fontId="3" fillId="0" borderId="27" xfId="0" applyFont="1" applyBorder="1" applyAlignment="1">
      <alignment horizontal="justify"/>
    </xf>
    <xf numFmtId="0" fontId="3" fillId="0" borderId="67" xfId="0" applyFont="1" applyBorder="1" applyAlignment="1">
      <alignment horizontal="justify"/>
    </xf>
    <xf numFmtId="0" fontId="14" fillId="0" borderId="67" xfId="0" applyFont="1" applyBorder="1" applyAlignment="1">
      <alignment horizontal="justify"/>
    </xf>
    <xf numFmtId="0" fontId="3" fillId="0" borderId="68" xfId="0" applyFont="1" applyBorder="1" applyAlignment="1">
      <alignment horizontal="justify"/>
    </xf>
    <xf numFmtId="0" fontId="14" fillId="0" borderId="68" xfId="0" applyFont="1" applyBorder="1" applyAlignment="1">
      <alignment horizontal="justify"/>
    </xf>
    <xf numFmtId="0" fontId="3" fillId="0" borderId="69" xfId="0" applyFont="1" applyBorder="1" applyAlignment="1">
      <alignment horizontal="justify"/>
    </xf>
    <xf numFmtId="0" fontId="3" fillId="0" borderId="16" xfId="0" applyFont="1" applyBorder="1" applyAlignment="1">
      <alignment horizontal="justify"/>
    </xf>
    <xf numFmtId="0" fontId="14" fillId="0" borderId="70" xfId="0" applyFont="1" applyBorder="1" applyAlignment="1">
      <alignment horizontal="justify"/>
    </xf>
    <xf numFmtId="0" fontId="3" fillId="0" borderId="70" xfId="0" applyFont="1" applyBorder="1" applyAlignment="1">
      <alignment horizontal="justify"/>
    </xf>
    <xf numFmtId="0" fontId="14" fillId="34" borderId="11" xfId="0" applyFont="1" applyFill="1" applyBorder="1" applyAlignment="1">
      <alignment horizontal="justify"/>
    </xf>
    <xf numFmtId="0" fontId="3" fillId="0" borderId="71" xfId="0" applyFont="1" applyBorder="1" applyAlignment="1">
      <alignment horizontal="justify"/>
    </xf>
    <xf numFmtId="0" fontId="14" fillId="0" borderId="71" xfId="0" applyFont="1" applyBorder="1" applyAlignment="1">
      <alignment horizontal="justify"/>
    </xf>
    <xf numFmtId="0" fontId="3" fillId="0" borderId="72" xfId="0" applyFont="1" applyBorder="1" applyAlignment="1">
      <alignment horizontal="justify"/>
    </xf>
    <xf numFmtId="0" fontId="14" fillId="34" borderId="10" xfId="0" applyFont="1" applyFill="1" applyBorder="1" applyAlignment="1">
      <alignment horizontal="justify"/>
    </xf>
    <xf numFmtId="0" fontId="3" fillId="0" borderId="73" xfId="0" applyFont="1" applyBorder="1" applyAlignment="1">
      <alignment horizontal="justify"/>
    </xf>
    <xf numFmtId="0" fontId="3" fillId="0" borderId="74" xfId="0" applyFont="1" applyBorder="1" applyAlignment="1">
      <alignment horizontal="justify"/>
    </xf>
    <xf numFmtId="0" fontId="3" fillId="0" borderId="75" xfId="0" applyFont="1" applyBorder="1" applyAlignment="1">
      <alignment horizontal="justify"/>
    </xf>
    <xf numFmtId="0" fontId="3" fillId="34" borderId="76" xfId="0" applyFont="1" applyFill="1" applyBorder="1" applyAlignment="1">
      <alignment horizontal="justify"/>
    </xf>
    <xf numFmtId="0" fontId="15" fillId="34" borderId="38" xfId="0" applyFont="1" applyFill="1" applyBorder="1" applyAlignment="1" applyProtection="1">
      <alignment horizontal="center" vertical="center"/>
      <protection locked="0"/>
    </xf>
    <xf numFmtId="0" fontId="22" fillId="34" borderId="77" xfId="0" applyFont="1" applyFill="1" applyBorder="1" applyAlignment="1">
      <alignment horizontal="justify"/>
    </xf>
    <xf numFmtId="0" fontId="3" fillId="34" borderId="77" xfId="0" applyFont="1" applyFill="1" applyBorder="1" applyAlignment="1">
      <alignment horizontal="justify"/>
    </xf>
    <xf numFmtId="0" fontId="3" fillId="0" borderId="28" xfId="0" applyFont="1" applyBorder="1" applyAlignment="1">
      <alignment horizontal="justify"/>
    </xf>
    <xf numFmtId="0" fontId="3" fillId="0" borderId="35" xfId="0" applyFont="1" applyBorder="1" applyAlignment="1">
      <alignment horizontal="justify"/>
    </xf>
    <xf numFmtId="0" fontId="6" fillId="34" borderId="38" xfId="0" applyFont="1" applyFill="1" applyBorder="1" applyAlignment="1">
      <alignment vertical="center" textRotation="90"/>
    </xf>
    <xf numFmtId="0" fontId="0" fillId="0" borderId="46" xfId="0" applyBorder="1" applyAlignment="1">
      <alignment vertical="center"/>
    </xf>
    <xf numFmtId="0" fontId="0" fillId="0" borderId="45" xfId="0" applyBorder="1" applyAlignment="1">
      <alignment vertical="center"/>
    </xf>
    <xf numFmtId="49" fontId="3" fillId="0" borderId="41" xfId="0" applyNumberFormat="1" applyFont="1" applyFill="1" applyBorder="1" applyAlignment="1" applyProtection="1">
      <alignment horizontal="center" vertical="center" shrinkToFit="1"/>
      <protection locked="0"/>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47" xfId="0" applyBorder="1" applyAlignment="1">
      <alignment vertical="center"/>
    </xf>
    <xf numFmtId="0" fontId="5" fillId="0" borderId="0" xfId="0" applyFont="1" applyAlignment="1">
      <alignment vertical="center"/>
    </xf>
    <xf numFmtId="0" fontId="3" fillId="0" borderId="42" xfId="0" applyFont="1" applyFill="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53"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78"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xf>
    <xf numFmtId="0" fontId="3" fillId="33" borderId="81" xfId="0" applyFont="1" applyFill="1" applyBorder="1" applyAlignment="1">
      <alignment vertical="center"/>
    </xf>
    <xf numFmtId="0" fontId="3" fillId="33" borderId="82" xfId="0" applyFont="1" applyFill="1" applyBorder="1" applyAlignment="1">
      <alignment vertical="center"/>
    </xf>
    <xf numFmtId="0" fontId="3" fillId="33" borderId="83" xfId="0" applyFont="1" applyFill="1" applyBorder="1" applyAlignment="1">
      <alignment vertical="center"/>
    </xf>
    <xf numFmtId="0" fontId="3" fillId="33" borderId="31" xfId="0" applyFont="1" applyFill="1" applyBorder="1" applyAlignment="1">
      <alignment vertical="center"/>
    </xf>
    <xf numFmtId="0" fontId="3" fillId="33" borderId="0"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33" xfId="0" applyFont="1" applyFill="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45" xfId="0" applyFont="1" applyBorder="1" applyAlignment="1">
      <alignment vertical="center"/>
    </xf>
    <xf numFmtId="0" fontId="3" fillId="0" borderId="47" xfId="0" applyFont="1" applyBorder="1" applyAlignment="1">
      <alignment vertical="center"/>
    </xf>
    <xf numFmtId="0" fontId="3" fillId="0" borderId="46" xfId="0" applyFont="1" applyBorder="1" applyAlignment="1">
      <alignment vertical="center"/>
    </xf>
    <xf numFmtId="0" fontId="3" fillId="0" borderId="50" xfId="0" applyFont="1" applyBorder="1" applyAlignment="1">
      <alignment vertical="center"/>
    </xf>
    <xf numFmtId="0" fontId="3" fillId="0" borderId="46" xfId="0" applyFont="1" applyBorder="1" applyAlignment="1">
      <alignment vertical="center"/>
    </xf>
    <xf numFmtId="0" fontId="0" fillId="34" borderId="22" xfId="0" applyFill="1" applyBorder="1" applyAlignment="1">
      <alignment vertical="center"/>
    </xf>
    <xf numFmtId="0" fontId="0" fillId="34" borderId="0" xfId="0" applyFill="1" applyBorder="1" applyAlignment="1">
      <alignment vertical="center"/>
    </xf>
    <xf numFmtId="0" fontId="0" fillId="34" borderId="20" xfId="0" applyFill="1" applyBorder="1" applyAlignment="1">
      <alignment vertical="center"/>
    </xf>
    <xf numFmtId="0" fontId="0" fillId="34" borderId="25" xfId="0" applyFill="1" applyBorder="1" applyAlignment="1">
      <alignment vertical="center"/>
    </xf>
    <xf numFmtId="0" fontId="0" fillId="34" borderId="26" xfId="0" applyFill="1" applyBorder="1" applyAlignment="1">
      <alignment vertical="center"/>
    </xf>
    <xf numFmtId="0" fontId="3" fillId="34" borderId="84" xfId="0" applyFont="1" applyFill="1" applyBorder="1" applyAlignment="1">
      <alignment vertical="center"/>
    </xf>
    <xf numFmtId="0" fontId="3" fillId="34" borderId="85" xfId="0" applyFont="1" applyFill="1" applyBorder="1" applyAlignment="1">
      <alignment vertical="center"/>
    </xf>
    <xf numFmtId="0" fontId="3" fillId="34" borderId="86" xfId="0" applyFont="1" applyFill="1" applyBorder="1" applyAlignment="1">
      <alignment vertical="center"/>
    </xf>
    <xf numFmtId="0" fontId="3" fillId="35" borderId="60" xfId="0" applyFont="1" applyFill="1" applyBorder="1" applyAlignment="1">
      <alignment vertical="center"/>
    </xf>
    <xf numFmtId="0" fontId="14" fillId="35" borderId="79" xfId="0" applyFont="1" applyFill="1" applyBorder="1" applyAlignment="1">
      <alignment vertical="center"/>
    </xf>
    <xf numFmtId="0" fontId="3" fillId="35" borderId="79" xfId="0" applyFont="1" applyFill="1" applyBorder="1" applyAlignment="1">
      <alignment vertical="center"/>
    </xf>
    <xf numFmtId="0" fontId="3" fillId="34" borderId="78" xfId="0" applyFont="1" applyFill="1" applyBorder="1" applyAlignment="1">
      <alignment horizontal="left" vertical="center"/>
    </xf>
    <xf numFmtId="0" fontId="3" fillId="34" borderId="79" xfId="0" applyFont="1" applyFill="1" applyBorder="1" applyAlignment="1">
      <alignment vertical="center"/>
    </xf>
    <xf numFmtId="0" fontId="3" fillId="34" borderId="80" xfId="0" applyFont="1" applyFill="1" applyBorder="1" applyAlignment="1">
      <alignment vertical="center"/>
    </xf>
    <xf numFmtId="0" fontId="0" fillId="35" borderId="78" xfId="0" applyFill="1" applyBorder="1" applyAlignment="1">
      <alignment vertical="center"/>
    </xf>
    <xf numFmtId="0" fontId="0" fillId="35" borderId="79" xfId="0" applyFill="1" applyBorder="1" applyAlignment="1">
      <alignment vertical="center"/>
    </xf>
    <xf numFmtId="0" fontId="0" fillId="35" borderId="80" xfId="0" applyFill="1" applyBorder="1" applyAlignment="1">
      <alignment vertical="center"/>
    </xf>
    <xf numFmtId="0" fontId="0" fillId="35" borderId="46" xfId="0" applyFill="1" applyBorder="1" applyAlignment="1">
      <alignment vertical="center"/>
    </xf>
    <xf numFmtId="0" fontId="3" fillId="35" borderId="63" xfId="0" applyFont="1" applyFill="1" applyBorder="1" applyAlignment="1">
      <alignment vertical="center"/>
    </xf>
    <xf numFmtId="0" fontId="3" fillId="34" borderId="87" xfId="0" applyFont="1" applyFill="1" applyBorder="1" applyAlignment="1">
      <alignment vertical="center"/>
    </xf>
    <xf numFmtId="0" fontId="3" fillId="35" borderId="88" xfId="0" applyFont="1" applyFill="1" applyBorder="1" applyAlignment="1">
      <alignment vertical="center"/>
    </xf>
    <xf numFmtId="0" fontId="0" fillId="35" borderId="47" xfId="0" applyFill="1" applyBorder="1" applyAlignment="1">
      <alignment vertical="center"/>
    </xf>
    <xf numFmtId="0" fontId="3" fillId="35" borderId="89" xfId="0" applyFont="1" applyFill="1" applyBorder="1" applyAlignment="1">
      <alignment vertical="center"/>
    </xf>
    <xf numFmtId="0" fontId="3" fillId="34" borderId="90" xfId="0" applyFont="1" applyFill="1" applyBorder="1" applyAlignment="1">
      <alignment horizontal="left" vertical="center"/>
    </xf>
    <xf numFmtId="0" fontId="0" fillId="35" borderId="90" xfId="0" applyFill="1" applyBorder="1" applyAlignment="1">
      <alignment vertical="center"/>
    </xf>
    <xf numFmtId="0" fontId="0" fillId="35" borderId="57" xfId="0" applyFill="1" applyBorder="1" applyAlignment="1">
      <alignment vertical="center"/>
    </xf>
    <xf numFmtId="0" fontId="0" fillId="35" borderId="58" xfId="0" applyFill="1" applyBorder="1" applyAlignment="1">
      <alignment vertical="center"/>
    </xf>
    <xf numFmtId="0" fontId="0" fillId="0" borderId="80" xfId="0" applyBorder="1" applyAlignment="1">
      <alignment vertical="center"/>
    </xf>
    <xf numFmtId="0" fontId="3" fillId="0" borderId="0" xfId="0" applyFont="1" applyFill="1" applyBorder="1" applyAlignment="1">
      <alignment vertical="center"/>
    </xf>
    <xf numFmtId="0" fontId="0" fillId="0" borderId="79" xfId="0" applyBorder="1" applyAlignment="1">
      <alignment vertical="center"/>
    </xf>
    <xf numFmtId="0" fontId="0" fillId="34" borderId="14" xfId="0" applyFill="1" applyBorder="1" applyAlignment="1">
      <alignment vertical="center"/>
    </xf>
    <xf numFmtId="0" fontId="3" fillId="34" borderId="14" xfId="0" applyFont="1" applyFill="1" applyBorder="1" applyAlignment="1">
      <alignment vertical="center"/>
    </xf>
    <xf numFmtId="0" fontId="0" fillId="34" borderId="22" xfId="0" applyFill="1" applyBorder="1" applyAlignment="1">
      <alignment vertical="center"/>
    </xf>
    <xf numFmtId="0" fontId="0" fillId="34" borderId="15" xfId="0" applyFill="1" applyBorder="1" applyAlignment="1">
      <alignment vertical="center"/>
    </xf>
    <xf numFmtId="0" fontId="5" fillId="34" borderId="23" xfId="0" applyFont="1" applyFill="1" applyBorder="1" applyAlignment="1">
      <alignment horizontal="left" vertical="center"/>
    </xf>
    <xf numFmtId="0" fontId="3" fillId="35" borderId="91" xfId="0" applyFont="1" applyFill="1" applyBorder="1" applyAlignment="1">
      <alignment vertical="center"/>
    </xf>
    <xf numFmtId="0" fontId="3" fillId="35" borderId="92" xfId="0" applyFont="1" applyFill="1" applyBorder="1" applyAlignment="1">
      <alignment vertical="center"/>
    </xf>
    <xf numFmtId="0" fontId="3" fillId="35" borderId="93" xfId="0" applyFont="1" applyFill="1" applyBorder="1" applyAlignment="1">
      <alignment vertical="center"/>
    </xf>
    <xf numFmtId="0" fontId="3" fillId="34" borderId="14" xfId="0" applyFont="1" applyFill="1" applyBorder="1" applyAlignment="1">
      <alignment horizontal="center" vertical="center" wrapText="1"/>
    </xf>
    <xf numFmtId="0" fontId="3" fillId="34" borderId="25" xfId="0" applyFont="1" applyFill="1" applyBorder="1" applyAlignment="1">
      <alignment horizontal="left" vertical="top"/>
    </xf>
    <xf numFmtId="0" fontId="3" fillId="34" borderId="25" xfId="0" applyFont="1" applyFill="1" applyBorder="1" applyAlignment="1">
      <alignment horizontal="center"/>
    </xf>
    <xf numFmtId="0" fontId="0" fillId="34" borderId="11" xfId="0" applyFill="1" applyBorder="1" applyAlignment="1">
      <alignment horizontal="center"/>
    </xf>
    <xf numFmtId="0" fontId="0" fillId="35" borderId="40" xfId="0" applyFill="1" applyBorder="1" applyAlignment="1">
      <alignment vertical="center"/>
    </xf>
    <xf numFmtId="0" fontId="0" fillId="0" borderId="41" xfId="0" applyBorder="1" applyAlignment="1">
      <alignment vertical="center"/>
    </xf>
    <xf numFmtId="0" fontId="0" fillId="35" borderId="41" xfId="0" applyFill="1" applyBorder="1" applyAlignment="1">
      <alignment vertical="center"/>
    </xf>
    <xf numFmtId="0" fontId="0" fillId="0" borderId="42" xfId="0" applyBorder="1" applyAlignment="1">
      <alignment vertical="center"/>
    </xf>
    <xf numFmtId="0" fontId="3" fillId="0" borderId="0" xfId="0" applyFont="1" applyAlignment="1">
      <alignment horizontal="center" vertical="center" shrinkToFit="1"/>
    </xf>
    <xf numFmtId="0" fontId="3" fillId="0" borderId="0" xfId="0" applyFont="1" applyBorder="1" applyAlignment="1">
      <alignment horizontal="left" vertical="top" wrapText="1"/>
    </xf>
    <xf numFmtId="0" fontId="12" fillId="0" borderId="0" xfId="0" applyFont="1" applyAlignment="1">
      <alignment horizontal="center"/>
    </xf>
    <xf numFmtId="0" fontId="11" fillId="0" borderId="0" xfId="0" applyFont="1" applyAlignment="1">
      <alignment horizontal="center"/>
    </xf>
    <xf numFmtId="0" fontId="3" fillId="0" borderId="11" xfId="0" applyFont="1" applyBorder="1" applyAlignment="1">
      <alignment vertical="center"/>
    </xf>
    <xf numFmtId="0" fontId="3" fillId="0" borderId="38" xfId="0" applyFont="1" applyBorder="1" applyAlignment="1">
      <alignment vertical="center" wrapText="1"/>
    </xf>
    <xf numFmtId="0" fontId="3" fillId="0" borderId="10" xfId="0" applyFont="1" applyBorder="1" applyAlignment="1">
      <alignment vertical="center"/>
    </xf>
    <xf numFmtId="0" fontId="3" fillId="0" borderId="12" xfId="0" applyFont="1" applyBorder="1" applyAlignment="1">
      <alignment vertical="center"/>
    </xf>
    <xf numFmtId="0" fontId="3" fillId="0" borderId="94" xfId="0" applyFont="1" applyFill="1" applyBorder="1" applyAlignment="1">
      <alignment horizontal="left" vertical="center"/>
    </xf>
    <xf numFmtId="0" fontId="3" fillId="0" borderId="84" xfId="0" applyFont="1" applyFill="1" applyBorder="1" applyAlignment="1">
      <alignment horizontal="left" vertical="center"/>
    </xf>
    <xf numFmtId="0" fontId="0" fillId="0" borderId="0" xfId="0" applyAlignment="1">
      <alignment vertical="center" wrapText="1"/>
    </xf>
    <xf numFmtId="0" fontId="3" fillId="0" borderId="0" xfId="0" applyFont="1" applyAlignment="1">
      <alignment horizontal="left" vertical="top" wrapText="1"/>
    </xf>
    <xf numFmtId="0" fontId="0" fillId="0" borderId="78" xfId="0" applyBorder="1" applyAlignment="1">
      <alignment vertical="center"/>
    </xf>
    <xf numFmtId="0" fontId="0" fillId="0" borderId="0" xfId="0" applyBorder="1" applyAlignment="1">
      <alignment vertical="center"/>
    </xf>
    <xf numFmtId="0" fontId="5" fillId="0" borderId="0" xfId="0" applyFont="1" applyBorder="1" applyAlignment="1">
      <alignment horizontal="left" vertical="center" wrapText="1"/>
    </xf>
    <xf numFmtId="0" fontId="0" fillId="0" borderId="0" xfId="0" applyAlignment="1">
      <alignment horizontal="left" vertical="top" wrapText="1"/>
    </xf>
    <xf numFmtId="0" fontId="3" fillId="35" borderId="40" xfId="0" applyFont="1" applyFill="1" applyBorder="1" applyAlignment="1">
      <alignment vertical="center"/>
    </xf>
    <xf numFmtId="0" fontId="3" fillId="35" borderId="95" xfId="0" applyFont="1" applyFill="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3" fillId="34" borderId="40" xfId="0"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5" borderId="11" xfId="0" applyFill="1" applyBorder="1" applyAlignment="1">
      <alignment vertical="center"/>
    </xf>
    <xf numFmtId="0" fontId="3" fillId="0" borderId="50" xfId="0" applyFont="1" applyFill="1" applyBorder="1" applyAlignment="1">
      <alignment horizontal="left" vertical="center"/>
    </xf>
    <xf numFmtId="0" fontId="3" fillId="0" borderId="53" xfId="0" applyFont="1" applyFill="1" applyBorder="1" applyAlignment="1">
      <alignment horizontal="left" vertical="center"/>
    </xf>
    <xf numFmtId="0" fontId="0" fillId="0" borderId="40" xfId="0" applyBorder="1" applyAlignment="1">
      <alignment vertical="center"/>
    </xf>
    <xf numFmtId="0" fontId="15" fillId="0" borderId="95" xfId="0" applyNumberFormat="1" applyFont="1" applyFill="1" applyBorder="1" applyAlignment="1" applyProtection="1" quotePrefix="1">
      <alignment horizontal="center" vertical="center"/>
      <protection/>
    </xf>
    <xf numFmtId="0" fontId="15" fillId="0" borderId="96" xfId="0" applyNumberFormat="1" applyFont="1" applyFill="1" applyBorder="1" applyAlignment="1" applyProtection="1">
      <alignment horizontal="center" vertical="center"/>
      <protection/>
    </xf>
    <xf numFmtId="0" fontId="15" fillId="0" borderId="97" xfId="0" applyNumberFormat="1" applyFont="1" applyFill="1" applyBorder="1" applyAlignment="1" applyProtection="1">
      <alignment horizontal="center" vertical="center"/>
      <protection/>
    </xf>
    <xf numFmtId="0" fontId="15" fillId="0" borderId="98" xfId="0" applyNumberFormat="1" applyFont="1" applyFill="1" applyBorder="1" applyAlignment="1" applyProtection="1">
      <alignment horizontal="center" vertical="center"/>
      <protection/>
    </xf>
    <xf numFmtId="0" fontId="15" fillId="0" borderId="91" xfId="0" applyNumberFormat="1" applyFont="1" applyFill="1" applyBorder="1" applyAlignment="1" applyProtection="1">
      <alignment horizontal="center" vertical="center"/>
      <protection/>
    </xf>
    <xf numFmtId="0" fontId="15" fillId="0" borderId="92" xfId="0" applyNumberFormat="1" applyFont="1" applyFill="1" applyBorder="1" applyAlignment="1" applyProtection="1">
      <alignment horizontal="center" vertical="center"/>
      <protection/>
    </xf>
    <xf numFmtId="0" fontId="15" fillId="0" borderId="78" xfId="0" applyNumberFormat="1" applyFont="1" applyFill="1" applyBorder="1" applyAlignment="1" applyProtection="1">
      <alignment horizontal="center" vertical="center"/>
      <protection/>
    </xf>
    <xf numFmtId="0" fontId="15" fillId="0" borderId="79" xfId="0" applyNumberFormat="1" applyFont="1" applyFill="1" applyBorder="1" applyAlignment="1" applyProtection="1">
      <alignment horizontal="center" vertical="center"/>
      <protection/>
    </xf>
    <xf numFmtId="0" fontId="15" fillId="0" borderId="80" xfId="0" applyNumberFormat="1" applyFont="1" applyFill="1" applyBorder="1" applyAlignment="1" applyProtection="1">
      <alignment horizontal="center" vertical="center"/>
      <protection/>
    </xf>
    <xf numFmtId="181" fontId="3" fillId="0" borderId="95" xfId="0" applyNumberFormat="1" applyFont="1" applyFill="1" applyBorder="1" applyAlignment="1" applyProtection="1">
      <alignment horizontal="center" vertical="center"/>
      <protection locked="0"/>
    </xf>
    <xf numFmtId="0" fontId="0" fillId="0" borderId="96" xfId="0" applyBorder="1" applyAlignment="1">
      <alignment horizontal="center" vertical="center"/>
    </xf>
    <xf numFmtId="0" fontId="0" fillId="0" borderId="98" xfId="0" applyBorder="1" applyAlignment="1">
      <alignment horizontal="center" vertical="center"/>
    </xf>
    <xf numFmtId="0" fontId="0" fillId="0" borderId="91"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3" fillId="35" borderId="96" xfId="0" applyFont="1" applyFill="1" applyBorder="1" applyAlignment="1">
      <alignment vertical="center"/>
    </xf>
    <xf numFmtId="0" fontId="3" fillId="35" borderId="97" xfId="0" applyFont="1" applyFill="1" applyBorder="1" applyAlignment="1">
      <alignment vertical="center"/>
    </xf>
    <xf numFmtId="0" fontId="5" fillId="0" borderId="99" xfId="0" applyFont="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3" fillId="0" borderId="40" xfId="0" applyFont="1" applyBorder="1"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8" fillId="0" borderId="0" xfId="0" applyFont="1" applyAlignment="1">
      <alignment horizontal="center" vertical="center"/>
    </xf>
    <xf numFmtId="0" fontId="0" fillId="32" borderId="38" xfId="0" applyFill="1" applyBorder="1" applyAlignment="1">
      <alignment vertical="center"/>
    </xf>
    <xf numFmtId="0" fontId="3" fillId="32" borderId="10" xfId="0" applyFont="1" applyFill="1" applyBorder="1" applyAlignment="1">
      <alignment horizontal="left" vertical="center" wrapText="1"/>
    </xf>
    <xf numFmtId="0" fontId="3" fillId="32" borderId="43" xfId="0" applyFont="1" applyFill="1" applyBorder="1" applyAlignment="1">
      <alignment vertical="center"/>
    </xf>
    <xf numFmtId="0" fontId="3" fillId="32" borderId="44" xfId="0" applyFont="1" applyFill="1" applyBorder="1" applyAlignment="1">
      <alignment vertical="center"/>
    </xf>
    <xf numFmtId="0" fontId="3" fillId="32" borderId="100" xfId="0" applyFont="1" applyFill="1" applyBorder="1" applyAlignment="1">
      <alignment vertical="center"/>
    </xf>
    <xf numFmtId="0" fontId="3" fillId="32" borderId="101" xfId="0" applyFont="1" applyFill="1" applyBorder="1" applyAlignment="1">
      <alignment vertical="center"/>
    </xf>
    <xf numFmtId="0" fontId="3" fillId="32" borderId="43" xfId="0" applyFont="1" applyFill="1" applyBorder="1" applyAlignment="1">
      <alignment horizontal="left" vertical="center"/>
    </xf>
    <xf numFmtId="0" fontId="3" fillId="32" borderId="44" xfId="0" applyFont="1" applyFill="1" applyBorder="1" applyAlignment="1">
      <alignment horizontal="left" vertical="center"/>
    </xf>
    <xf numFmtId="0" fontId="3" fillId="32" borderId="101" xfId="0" applyFont="1" applyFill="1" applyBorder="1" applyAlignment="1">
      <alignment horizontal="left" vertical="center"/>
    </xf>
    <xf numFmtId="0" fontId="3" fillId="32" borderId="38" xfId="0" applyFont="1" applyFill="1" applyBorder="1" applyAlignment="1">
      <alignment horizontal="center" vertical="center" wrapText="1"/>
    </xf>
    <xf numFmtId="0" fontId="25" fillId="0" borderId="0" xfId="0" applyFont="1" applyAlignment="1">
      <alignment vertical="center"/>
    </xf>
    <xf numFmtId="0" fontId="0" fillId="0" borderId="0" xfId="0" applyBorder="1" applyAlignment="1">
      <alignment horizontal="center" vertical="center"/>
    </xf>
    <xf numFmtId="0" fontId="0" fillId="34" borderId="0" xfId="0" applyFill="1" applyBorder="1" applyAlignment="1">
      <alignment horizontal="center" vertical="center"/>
    </xf>
    <xf numFmtId="0" fontId="0" fillId="0" borderId="0" xfId="0" applyFont="1" applyAlignment="1">
      <alignment vertical="center"/>
    </xf>
    <xf numFmtId="0" fontId="6" fillId="0" borderId="0" xfId="0" applyFont="1" applyBorder="1" applyAlignment="1">
      <alignment horizontal="left" vertical="top" wrapText="1"/>
    </xf>
    <xf numFmtId="0" fontId="0" fillId="0" borderId="0"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43" xfId="0" applyBorder="1" applyAlignment="1">
      <alignment vertical="center"/>
    </xf>
    <xf numFmtId="0" fontId="0" fillId="0" borderId="101" xfId="0" applyBorder="1" applyAlignment="1">
      <alignment vertical="center"/>
    </xf>
    <xf numFmtId="0" fontId="0" fillId="32" borderId="38" xfId="0" applyFill="1" applyBorder="1" applyAlignment="1">
      <alignment horizontal="center" vertical="center"/>
    </xf>
    <xf numFmtId="0" fontId="3" fillId="32" borderId="44" xfId="0" applyFont="1" applyFill="1" applyBorder="1" applyAlignment="1">
      <alignment horizontal="center" vertical="center" wrapText="1"/>
    </xf>
    <xf numFmtId="0" fontId="3" fillId="32" borderId="44" xfId="0" applyFont="1" applyFill="1" applyBorder="1" applyAlignment="1">
      <alignment vertical="center" wrapText="1"/>
    </xf>
    <xf numFmtId="0" fontId="3" fillId="32" borderId="44" xfId="0" applyFont="1" applyFill="1" applyBorder="1" applyAlignment="1">
      <alignment horizontal="left" vertical="center" wrapText="1"/>
    </xf>
    <xf numFmtId="0" fontId="3" fillId="32" borderId="101"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101" xfId="0" applyFont="1" applyFill="1" applyBorder="1" applyAlignment="1">
      <alignment horizontal="left" vertical="center"/>
    </xf>
    <xf numFmtId="0" fontId="3" fillId="32" borderId="100" xfId="0" applyFont="1" applyFill="1" applyBorder="1" applyAlignment="1">
      <alignment horizontal="left" vertical="center" wrapText="1"/>
    </xf>
    <xf numFmtId="0" fontId="3" fillId="0" borderId="100" xfId="0" applyFont="1" applyFill="1" applyBorder="1" applyAlignment="1">
      <alignment horizontal="left" vertical="center"/>
    </xf>
    <xf numFmtId="0" fontId="5" fillId="32" borderId="43" xfId="0" applyFont="1" applyFill="1" applyBorder="1" applyAlignment="1">
      <alignment vertical="center" wrapText="1"/>
    </xf>
    <xf numFmtId="0" fontId="6" fillId="32" borderId="43" xfId="0" applyFont="1" applyFill="1" applyBorder="1" applyAlignment="1">
      <alignment vertical="center" wrapText="1"/>
    </xf>
    <xf numFmtId="0" fontId="3" fillId="0" borderId="43" xfId="0" applyFont="1" applyBorder="1" applyAlignment="1">
      <alignment vertical="center"/>
    </xf>
    <xf numFmtId="0" fontId="3" fillId="0" borderId="44" xfId="0" applyFont="1" applyBorder="1" applyAlignment="1">
      <alignment vertical="center"/>
    </xf>
    <xf numFmtId="0" fontId="3" fillId="0" borderId="100" xfId="0" applyFont="1" applyBorder="1" applyAlignment="1">
      <alignment vertical="center"/>
    </xf>
    <xf numFmtId="0" fontId="3" fillId="0" borderId="101" xfId="0" applyFont="1" applyBorder="1" applyAlignment="1">
      <alignment vertical="center"/>
    </xf>
    <xf numFmtId="0" fontId="0" fillId="0" borderId="0" xfId="0" applyFill="1" applyBorder="1" applyAlignment="1">
      <alignment horizontal="center" vertical="center"/>
    </xf>
    <xf numFmtId="0" fontId="3" fillId="0" borderId="38" xfId="0" applyFont="1" applyFill="1" applyBorder="1" applyAlignment="1">
      <alignment horizontal="left" vertical="center"/>
    </xf>
    <xf numFmtId="0" fontId="3" fillId="32" borderId="84" xfId="0" applyFont="1" applyFill="1" applyBorder="1" applyAlignment="1">
      <alignment vertical="center"/>
    </xf>
    <xf numFmtId="0" fontId="3" fillId="32" borderId="94" xfId="0" applyFont="1" applyFill="1" applyBorder="1" applyAlignment="1">
      <alignment vertical="center"/>
    </xf>
    <xf numFmtId="0" fontId="3" fillId="32" borderId="85" xfId="0" applyFont="1" applyFill="1" applyBorder="1" applyAlignment="1">
      <alignment vertical="center"/>
    </xf>
    <xf numFmtId="0" fontId="3" fillId="0" borderId="43" xfId="0" applyFont="1" applyBorder="1" applyAlignment="1">
      <alignment horizontal="right" vertical="center"/>
    </xf>
    <xf numFmtId="0" fontId="3" fillId="0" borderId="101" xfId="0" applyFont="1" applyFill="1" applyBorder="1" applyAlignment="1">
      <alignment horizontal="right" vertical="center"/>
    </xf>
    <xf numFmtId="0" fontId="3" fillId="0" borderId="43" xfId="0" applyFont="1" applyFill="1" applyBorder="1" applyAlignment="1">
      <alignment vertical="center"/>
    </xf>
    <xf numFmtId="0" fontId="3" fillId="0" borderId="43" xfId="0" applyFont="1" applyFill="1" applyBorder="1" applyAlignment="1">
      <alignment horizontal="right" vertical="center"/>
    </xf>
    <xf numFmtId="0" fontId="3" fillId="0" borderId="44" xfId="0" applyFont="1" applyFill="1" applyBorder="1" applyAlignment="1">
      <alignment vertical="center"/>
    </xf>
    <xf numFmtId="0" fontId="3" fillId="0" borderId="44" xfId="0" applyFont="1" applyFill="1" applyBorder="1" applyAlignment="1">
      <alignment horizontal="right" vertical="center"/>
    </xf>
    <xf numFmtId="0" fontId="3" fillId="0" borderId="101" xfId="0" applyFont="1" applyFill="1" applyBorder="1" applyAlignment="1">
      <alignment vertical="center"/>
    </xf>
    <xf numFmtId="0" fontId="3" fillId="0" borderId="38" xfId="0" applyFont="1" applyFill="1" applyBorder="1" applyAlignment="1">
      <alignment horizontal="right" vertical="center"/>
    </xf>
    <xf numFmtId="0" fontId="3" fillId="32" borderId="38" xfId="0" applyFont="1" applyFill="1" applyBorder="1" applyAlignment="1">
      <alignment vertical="center"/>
    </xf>
    <xf numFmtId="0" fontId="3" fillId="32" borderId="38" xfId="0" applyFont="1" applyFill="1" applyBorder="1" applyAlignment="1">
      <alignment vertical="center" wrapText="1"/>
    </xf>
    <xf numFmtId="0" fontId="5" fillId="34" borderId="38" xfId="0" applyFont="1" applyFill="1" applyBorder="1" applyAlignment="1">
      <alignment horizontal="center" vertical="center" textRotation="90" wrapText="1"/>
    </xf>
    <xf numFmtId="0" fontId="3" fillId="32" borderId="101" xfId="0" applyFont="1" applyFill="1" applyBorder="1" applyAlignment="1">
      <alignment vertical="center" wrapText="1"/>
    </xf>
    <xf numFmtId="0" fontId="9" fillId="32" borderId="44" xfId="0" applyFont="1" applyFill="1" applyBorder="1" applyAlignment="1">
      <alignment vertical="center"/>
    </xf>
    <xf numFmtId="0" fontId="0" fillId="0" borderId="14" xfId="0" applyFill="1" applyBorder="1" applyAlignment="1">
      <alignment vertical="center"/>
    </xf>
    <xf numFmtId="0" fontId="3" fillId="0" borderId="14" xfId="0" applyFont="1" applyFill="1" applyBorder="1" applyAlignment="1">
      <alignment vertical="center"/>
    </xf>
    <xf numFmtId="0" fontId="9" fillId="0" borderId="14" xfId="0" applyFont="1" applyFill="1" applyBorder="1" applyAlignment="1">
      <alignment vertical="center"/>
    </xf>
    <xf numFmtId="0" fontId="0" fillId="34" borderId="50" xfId="0" applyFill="1" applyBorder="1" applyAlignment="1">
      <alignment vertical="top"/>
    </xf>
    <xf numFmtId="0" fontId="0" fillId="34" borderId="52" xfId="0" applyFill="1" applyBorder="1" applyAlignment="1">
      <alignment vertical="top"/>
    </xf>
    <xf numFmtId="0" fontId="0" fillId="34" borderId="46" xfId="0" applyFill="1" applyBorder="1" applyAlignment="1">
      <alignment vertical="top"/>
    </xf>
    <xf numFmtId="0" fontId="0" fillId="34" borderId="47" xfId="0" applyFill="1" applyBorder="1" applyAlignment="1">
      <alignment vertical="top"/>
    </xf>
    <xf numFmtId="0" fontId="0" fillId="34" borderId="53" xfId="0" applyFill="1" applyBorder="1" applyAlignment="1">
      <alignment vertical="top"/>
    </xf>
    <xf numFmtId="0" fontId="0" fillId="34" borderId="49" xfId="0" applyFill="1" applyBorder="1" applyAlignment="1">
      <alignment vertical="top"/>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100" xfId="0" applyFont="1" applyFill="1" applyBorder="1" applyAlignment="1">
      <alignment vertical="center"/>
    </xf>
    <xf numFmtId="0" fontId="3" fillId="32" borderId="38" xfId="0" applyFont="1" applyFill="1" applyBorder="1" applyAlignment="1">
      <alignment vertical="center"/>
    </xf>
    <xf numFmtId="0" fontId="3" fillId="32" borderId="76" xfId="0" applyFont="1" applyFill="1" applyBorder="1" applyAlignment="1">
      <alignment vertical="center"/>
    </xf>
    <xf numFmtId="0" fontId="3" fillId="32" borderId="102" xfId="0" applyFont="1" applyFill="1" applyBorder="1" applyAlignment="1">
      <alignment vertical="center"/>
    </xf>
    <xf numFmtId="0" fontId="5" fillId="0" borderId="43" xfId="0" applyFont="1" applyBorder="1" applyAlignment="1">
      <alignment horizontal="center" vertical="center"/>
    </xf>
    <xf numFmtId="0" fontId="9" fillId="33" borderId="43" xfId="43" applyNumberFormat="1" applyFont="1" applyFill="1" applyBorder="1" applyAlignment="1" applyProtection="1">
      <alignment horizontal="center" vertical="center"/>
      <protection/>
    </xf>
    <xf numFmtId="0" fontId="9" fillId="0" borderId="43" xfId="43" applyNumberFormat="1" applyFont="1" applyFill="1" applyBorder="1" applyAlignment="1" applyProtection="1">
      <alignment horizontal="right" vertical="center"/>
      <protection/>
    </xf>
    <xf numFmtId="0" fontId="5" fillId="0" borderId="44" xfId="0" applyFont="1" applyBorder="1" applyAlignment="1">
      <alignment horizontal="center" vertical="center"/>
    </xf>
    <xf numFmtId="0" fontId="9" fillId="33" borderId="44" xfId="43" applyNumberFormat="1" applyFont="1" applyFill="1" applyBorder="1" applyAlignment="1" applyProtection="1">
      <alignment horizontal="center" vertical="center"/>
      <protection/>
    </xf>
    <xf numFmtId="0" fontId="9" fillId="0" borderId="44" xfId="43" applyNumberFormat="1" applyFont="1" applyFill="1" applyBorder="1" applyAlignment="1" applyProtection="1">
      <alignment horizontal="right" vertical="center"/>
      <protection/>
    </xf>
    <xf numFmtId="0" fontId="5" fillId="33" borderId="44" xfId="0" applyNumberFormat="1" applyFont="1" applyFill="1" applyBorder="1" applyAlignment="1">
      <alignment horizontal="center" vertical="center"/>
    </xf>
    <xf numFmtId="0" fontId="5" fillId="0" borderId="101" xfId="0" applyFont="1" applyBorder="1" applyAlignment="1">
      <alignment horizontal="center" vertical="center"/>
    </xf>
    <xf numFmtId="0" fontId="9" fillId="33" borderId="101" xfId="43" applyNumberFormat="1" applyFont="1" applyFill="1" applyBorder="1" applyAlignment="1" applyProtection="1">
      <alignment horizontal="center" vertical="center"/>
      <protection/>
    </xf>
    <xf numFmtId="0" fontId="9" fillId="0" borderId="101" xfId="43" applyNumberFormat="1" applyFont="1" applyFill="1" applyBorder="1" applyAlignment="1" applyProtection="1">
      <alignment horizontal="right" vertical="center"/>
      <protection/>
    </xf>
    <xf numFmtId="0" fontId="0" fillId="0" borderId="27" xfId="0" applyFont="1" applyFill="1" applyBorder="1" applyAlignment="1">
      <alignment horizontal="center" vertical="center"/>
    </xf>
    <xf numFmtId="0" fontId="0" fillId="0" borderId="103" xfId="0" applyFont="1" applyFill="1" applyBorder="1" applyAlignment="1">
      <alignment vertical="center"/>
    </xf>
    <xf numFmtId="0" fontId="6" fillId="0" borderId="0" xfId="0" applyFont="1" applyFill="1" applyBorder="1" applyAlignment="1">
      <alignment horizontal="center" vertical="center" wrapText="1"/>
    </xf>
    <xf numFmtId="38" fontId="0" fillId="0" borderId="0" xfId="0" applyNumberFormat="1" applyFont="1" applyFill="1" applyBorder="1" applyAlignment="1">
      <alignment vertical="center"/>
    </xf>
    <xf numFmtId="38" fontId="6" fillId="0" borderId="0" xfId="0" applyNumberFormat="1" applyFont="1" applyFill="1" applyBorder="1" applyAlignment="1">
      <alignment vertical="center"/>
    </xf>
    <xf numFmtId="38" fontId="0" fillId="0" borderId="104" xfId="0" applyNumberFormat="1" applyFont="1" applyFill="1" applyBorder="1" applyAlignment="1">
      <alignment vertical="center"/>
    </xf>
    <xf numFmtId="38" fontId="6" fillId="0" borderId="105" xfId="0" applyNumberFormat="1" applyFont="1" applyFill="1" applyBorder="1" applyAlignment="1">
      <alignment vertical="center"/>
    </xf>
    <xf numFmtId="0" fontId="6" fillId="0" borderId="15"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5" fillId="0" borderId="107" xfId="0" applyFont="1" applyBorder="1" applyAlignment="1">
      <alignment horizontal="center" vertical="center"/>
    </xf>
    <xf numFmtId="0" fontId="9" fillId="33" borderId="107" xfId="43" applyNumberFormat="1" applyFont="1" applyFill="1" applyBorder="1" applyAlignment="1" applyProtection="1">
      <alignment horizontal="center" vertical="center"/>
      <protection/>
    </xf>
    <xf numFmtId="0" fontId="9" fillId="0" borderId="107" xfId="43" applyNumberFormat="1" applyFont="1" applyFill="1" applyBorder="1" applyAlignment="1" applyProtection="1">
      <alignment horizontal="right" vertical="center"/>
      <protection/>
    </xf>
    <xf numFmtId="0" fontId="9" fillId="33" borderId="43" xfId="43" applyNumberFormat="1" applyFont="1" applyFill="1" applyBorder="1" applyAlignment="1" applyProtection="1">
      <alignment horizontal="center" vertical="center" wrapText="1"/>
      <protection/>
    </xf>
    <xf numFmtId="0" fontId="0" fillId="0" borderId="43" xfId="0" applyFont="1" applyBorder="1" applyAlignment="1">
      <alignment vertical="center"/>
    </xf>
    <xf numFmtId="0" fontId="9" fillId="0" borderId="43" xfId="43" applyNumberFormat="1" applyFont="1" applyFill="1" applyBorder="1" applyAlignment="1" applyProtection="1">
      <alignment horizontal="right" vertical="center" wrapText="1"/>
      <protection/>
    </xf>
    <xf numFmtId="0" fontId="9" fillId="0" borderId="44" xfId="43" applyNumberFormat="1" applyFont="1" applyFill="1" applyBorder="1" applyAlignment="1" applyProtection="1">
      <alignment horizontal="center" vertical="center"/>
      <protection/>
    </xf>
    <xf numFmtId="49" fontId="5" fillId="0" borderId="101" xfId="0" applyNumberFormat="1" applyFont="1" applyFill="1" applyBorder="1" applyAlignment="1" applyProtection="1">
      <alignment horizontal="center" vertical="center" shrinkToFit="1"/>
      <protection/>
    </xf>
    <xf numFmtId="0" fontId="9" fillId="0" borderId="108" xfId="43" applyNumberFormat="1" applyFont="1" applyFill="1" applyBorder="1" applyAlignment="1" applyProtection="1">
      <alignment horizontal="center" vertical="center"/>
      <protection/>
    </xf>
    <xf numFmtId="0" fontId="9" fillId="0" borderId="101" xfId="43" applyNumberFormat="1" applyFont="1" applyFill="1" applyBorder="1" applyAlignment="1" applyProtection="1">
      <alignment horizontal="center" vertical="center"/>
      <protection/>
    </xf>
    <xf numFmtId="49" fontId="5" fillId="0" borderId="23" xfId="0" applyNumberFormat="1" applyFont="1" applyFill="1" applyBorder="1" applyAlignment="1" applyProtection="1">
      <alignment horizontal="center" vertical="center" shrinkToFit="1"/>
      <protection/>
    </xf>
    <xf numFmtId="0" fontId="9" fillId="0" borderId="23" xfId="43" applyNumberFormat="1" applyFont="1" applyFill="1" applyBorder="1" applyAlignment="1" applyProtection="1">
      <alignment horizontal="center" vertical="center"/>
      <protection/>
    </xf>
    <xf numFmtId="0" fontId="9" fillId="0" borderId="109" xfId="43" applyNumberFormat="1" applyFont="1" applyFill="1" applyBorder="1" applyAlignment="1" applyProtection="1">
      <alignment horizontal="center" vertical="center"/>
      <protection/>
    </xf>
    <xf numFmtId="189" fontId="3" fillId="0" borderId="0" xfId="0" applyNumberFormat="1"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01" xfId="0" applyFont="1" applyFill="1" applyBorder="1" applyAlignment="1">
      <alignment horizontal="center" vertical="center"/>
    </xf>
    <xf numFmtId="0" fontId="9" fillId="0" borderId="43" xfId="43" applyNumberFormat="1" applyFont="1" applyFill="1" applyBorder="1" applyAlignment="1" applyProtection="1">
      <alignment vertical="center"/>
      <protection/>
    </xf>
    <xf numFmtId="0" fontId="9" fillId="0" borderId="101" xfId="43" applyNumberFormat="1" applyFont="1" applyFill="1" applyBorder="1" applyAlignment="1" applyProtection="1">
      <alignment vertical="center"/>
      <protection/>
    </xf>
    <xf numFmtId="0" fontId="9" fillId="0" borderId="44" xfId="43" applyNumberFormat="1" applyFont="1" applyFill="1" applyBorder="1" applyAlignment="1" applyProtection="1">
      <alignment vertical="center"/>
      <protection/>
    </xf>
    <xf numFmtId="0" fontId="9" fillId="0" borderId="109" xfId="43" applyNumberFormat="1" applyFont="1" applyFill="1" applyBorder="1" applyAlignment="1" applyProtection="1">
      <alignment vertical="center"/>
      <protection/>
    </xf>
    <xf numFmtId="191" fontId="9" fillId="0" borderId="43" xfId="43" applyNumberFormat="1" applyFont="1" applyFill="1" applyBorder="1" applyAlignment="1" applyProtection="1">
      <alignment horizontal="right" vertical="center" wrapText="1"/>
      <protection/>
    </xf>
    <xf numFmtId="191" fontId="9" fillId="0" borderId="44" xfId="43" applyNumberFormat="1" applyFont="1" applyFill="1" applyBorder="1" applyAlignment="1" applyProtection="1">
      <alignment vertical="center"/>
      <protection/>
    </xf>
    <xf numFmtId="191" fontId="9" fillId="0" borderId="101" xfId="43" applyNumberFormat="1" applyFont="1" applyFill="1" applyBorder="1" applyAlignment="1" applyProtection="1">
      <alignment vertical="center"/>
      <protection/>
    </xf>
    <xf numFmtId="191" fontId="9" fillId="0" borderId="43" xfId="43" applyNumberFormat="1" applyFont="1" applyFill="1" applyBorder="1" applyAlignment="1" applyProtection="1">
      <alignment vertical="center"/>
      <protection/>
    </xf>
    <xf numFmtId="191" fontId="9" fillId="0" borderId="43" xfId="43" applyNumberFormat="1" applyFont="1" applyFill="1" applyBorder="1" applyAlignment="1" applyProtection="1">
      <alignment horizontal="right" vertical="center"/>
      <protection/>
    </xf>
    <xf numFmtId="191" fontId="9" fillId="0" borderId="101" xfId="43" applyNumberFormat="1" applyFont="1" applyFill="1" applyBorder="1" applyAlignment="1" applyProtection="1">
      <alignment horizontal="center" vertical="center"/>
      <protection/>
    </xf>
    <xf numFmtId="191" fontId="9" fillId="0" borderId="77" xfId="43" applyNumberFormat="1" applyFont="1" applyFill="1" applyBorder="1" applyAlignment="1" applyProtection="1">
      <alignment horizontal="center" vertical="center"/>
      <protection/>
    </xf>
    <xf numFmtId="38" fontId="6" fillId="0" borderId="37" xfId="0" applyNumberFormat="1" applyFont="1" applyFill="1" applyBorder="1" applyAlignment="1">
      <alignment vertical="center"/>
    </xf>
    <xf numFmtId="0" fontId="3" fillId="0" borderId="14"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38" fontId="0" fillId="0" borderId="14" xfId="0" applyNumberFormat="1" applyFont="1" applyFill="1" applyBorder="1" applyAlignment="1">
      <alignment vertical="center"/>
    </xf>
    <xf numFmtId="0" fontId="3" fillId="32" borderId="43" xfId="0" applyFont="1" applyFill="1" applyBorder="1" applyAlignment="1">
      <alignment horizontal="center" vertical="center" wrapText="1"/>
    </xf>
    <xf numFmtId="0" fontId="3" fillId="32" borderId="43" xfId="0" applyFont="1" applyFill="1" applyBorder="1" applyAlignment="1">
      <alignment horizontal="left" vertical="center" wrapText="1"/>
    </xf>
    <xf numFmtId="0" fontId="3" fillId="32" borderId="44" xfId="0" applyFont="1" applyFill="1" applyBorder="1" applyAlignment="1">
      <alignment horizontal="right" vertical="center" wrapText="1"/>
    </xf>
    <xf numFmtId="0" fontId="3" fillId="32" borderId="44" xfId="0" applyFont="1" applyFill="1" applyBorder="1" applyAlignment="1">
      <alignment horizontal="right" vertical="center"/>
    </xf>
    <xf numFmtId="0" fontId="3" fillId="32" borderId="101" xfId="0" applyFont="1" applyFill="1" applyBorder="1" applyAlignment="1">
      <alignment horizontal="right" vertical="center"/>
    </xf>
    <xf numFmtId="0" fontId="3" fillId="32" borderId="107" xfId="0" applyFont="1" applyFill="1" applyBorder="1" applyAlignment="1">
      <alignment horizontal="left" vertical="center" wrapText="1"/>
    </xf>
    <xf numFmtId="0" fontId="3" fillId="32" borderId="107" xfId="0" applyFont="1" applyFill="1" applyBorder="1" applyAlignment="1">
      <alignment horizontal="right" vertical="center" wrapText="1"/>
    </xf>
    <xf numFmtId="0" fontId="3" fillId="32" borderId="110" xfId="0" applyFont="1" applyFill="1" applyBorder="1" applyAlignment="1">
      <alignment horizontal="right" vertical="center" wrapText="1"/>
    </xf>
    <xf numFmtId="0" fontId="3" fillId="0" borderId="5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49" xfId="0" applyFont="1" applyFill="1" applyBorder="1" applyAlignment="1">
      <alignment horizontal="center" vertical="center"/>
    </xf>
    <xf numFmtId="0" fontId="9" fillId="32" borderId="43" xfId="0" applyFont="1" applyFill="1" applyBorder="1" applyAlignment="1">
      <alignment vertical="center"/>
    </xf>
    <xf numFmtId="0" fontId="9" fillId="34" borderId="10" xfId="0" applyFont="1" applyFill="1" applyBorder="1" applyAlignment="1">
      <alignment horizontal="left" vertical="center"/>
    </xf>
    <xf numFmtId="0" fontId="26" fillId="34" borderId="11"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2" xfId="0" applyFont="1" applyFill="1" applyBorder="1" applyAlignment="1">
      <alignment horizontal="center" vertical="center"/>
    </xf>
    <xf numFmtId="0" fontId="19" fillId="0" borderId="0" xfId="0" applyFont="1" applyBorder="1" applyAlignment="1">
      <alignment vertical="center"/>
    </xf>
    <xf numFmtId="0" fontId="10" fillId="0" borderId="0" xfId="0" applyFont="1" applyBorder="1" applyAlignment="1">
      <alignment horizontal="center"/>
    </xf>
    <xf numFmtId="0" fontId="18" fillId="34" borderId="111" xfId="0" applyFont="1" applyFill="1" applyBorder="1" applyAlignment="1">
      <alignment horizontal="center" vertical="center"/>
    </xf>
    <xf numFmtId="0" fontId="18" fillId="34" borderId="110" xfId="0" applyFont="1" applyFill="1" applyBorder="1" applyAlignment="1">
      <alignment horizontal="center" vertical="center"/>
    </xf>
    <xf numFmtId="0" fontId="0" fillId="36" borderId="0" xfId="0" applyFill="1" applyAlignment="1">
      <alignment vertical="center"/>
    </xf>
    <xf numFmtId="0" fontId="3" fillId="36" borderId="0" xfId="0" applyFont="1" applyFill="1" applyAlignment="1">
      <alignment vertical="center"/>
    </xf>
    <xf numFmtId="0" fontId="3" fillId="36" borderId="0" xfId="0" applyFont="1" applyFill="1" applyBorder="1" applyAlignment="1">
      <alignment vertical="center"/>
    </xf>
    <xf numFmtId="0" fontId="0" fillId="36" borderId="0" xfId="0" applyFill="1" applyBorder="1" applyAlignment="1">
      <alignment vertical="center"/>
    </xf>
    <xf numFmtId="0" fontId="19" fillId="36" borderId="0" xfId="0" applyFont="1" applyFill="1" applyAlignment="1">
      <alignment vertical="center"/>
    </xf>
    <xf numFmtId="0" fontId="11" fillId="36" borderId="0" xfId="0" applyFont="1" applyFill="1" applyAlignment="1">
      <alignment horizontal="center"/>
    </xf>
    <xf numFmtId="0" fontId="3" fillId="36" borderId="0" xfId="0" applyFont="1" applyFill="1" applyBorder="1" applyAlignment="1">
      <alignment horizontal="left" vertical="top" wrapText="1"/>
    </xf>
    <xf numFmtId="0" fontId="0" fillId="36" borderId="0" xfId="0" applyFill="1" applyAlignment="1">
      <alignment vertical="center"/>
    </xf>
    <xf numFmtId="0" fontId="0" fillId="37" borderId="0" xfId="0" applyFill="1" applyAlignment="1">
      <alignment vertical="center"/>
    </xf>
    <xf numFmtId="0" fontId="19" fillId="37" borderId="0" xfId="0" applyFont="1" applyFill="1" applyAlignment="1">
      <alignment vertical="center"/>
    </xf>
    <xf numFmtId="0" fontId="3" fillId="37" borderId="0" xfId="0" applyFont="1" applyFill="1" applyAlignment="1">
      <alignment vertical="center"/>
    </xf>
    <xf numFmtId="0" fontId="3" fillId="37" borderId="0" xfId="0" applyFont="1" applyFill="1" applyBorder="1" applyAlignment="1">
      <alignment horizontal="left" vertical="top" wrapText="1"/>
    </xf>
    <xf numFmtId="0" fontId="0" fillId="38" borderId="0" xfId="0" applyFill="1" applyAlignment="1">
      <alignment vertical="center"/>
    </xf>
    <xf numFmtId="0" fontId="0" fillId="38" borderId="0" xfId="0" applyFill="1" applyAlignment="1">
      <alignment horizontal="left" vertical="top" wrapText="1"/>
    </xf>
    <xf numFmtId="191" fontId="9" fillId="0" borderId="0" xfId="43" applyNumberFormat="1" applyFont="1" applyFill="1" applyBorder="1" applyAlignment="1" applyProtection="1">
      <alignment horizontal="right" vertical="center" wrapText="1"/>
      <protection/>
    </xf>
    <xf numFmtId="191" fontId="9" fillId="0" borderId="0" xfId="43" applyNumberFormat="1" applyFont="1" applyFill="1" applyBorder="1" applyAlignment="1" applyProtection="1">
      <alignment vertical="center"/>
      <protection/>
    </xf>
    <xf numFmtId="191" fontId="9" fillId="0" borderId="0" xfId="43" applyNumberFormat="1" applyFont="1" applyFill="1" applyBorder="1" applyAlignment="1" applyProtection="1">
      <alignment horizontal="right" vertical="center"/>
      <protection/>
    </xf>
    <xf numFmtId="191" fontId="9" fillId="0" borderId="0" xfId="43" applyNumberFormat="1" applyFont="1" applyFill="1" applyBorder="1" applyAlignment="1" applyProtection="1">
      <alignment horizontal="center" vertical="center"/>
      <protection/>
    </xf>
    <xf numFmtId="0" fontId="0" fillId="36" borderId="0" xfId="0" applyFont="1" applyFill="1" applyAlignment="1">
      <alignment vertical="center"/>
    </xf>
    <xf numFmtId="0" fontId="0" fillId="36" borderId="0" xfId="0" applyFont="1" applyFill="1" applyAlignment="1">
      <alignment vertical="center"/>
    </xf>
    <xf numFmtId="0" fontId="0" fillId="36" borderId="0" xfId="0" applyFill="1" applyBorder="1" applyAlignment="1">
      <alignment horizontal="center" vertical="center"/>
    </xf>
    <xf numFmtId="0" fontId="6" fillId="36" borderId="0" xfId="0" applyFont="1" applyFill="1" applyBorder="1" applyAlignment="1">
      <alignment horizontal="center" vertical="center" wrapText="1"/>
    </xf>
    <xf numFmtId="191" fontId="9" fillId="36" borderId="0" xfId="43" applyNumberFormat="1" applyFont="1" applyFill="1" applyBorder="1" applyAlignment="1" applyProtection="1">
      <alignment horizontal="right" vertical="center" wrapText="1"/>
      <protection/>
    </xf>
    <xf numFmtId="191" fontId="9" fillId="36" borderId="0" xfId="43" applyNumberFormat="1" applyFont="1" applyFill="1" applyBorder="1" applyAlignment="1" applyProtection="1">
      <alignment vertical="center"/>
      <protection/>
    </xf>
    <xf numFmtId="191" fontId="9" fillId="36" borderId="0" xfId="43" applyNumberFormat="1" applyFont="1" applyFill="1" applyBorder="1" applyAlignment="1" applyProtection="1">
      <alignment horizontal="right" vertical="center"/>
      <protection/>
    </xf>
    <xf numFmtId="191" fontId="9" fillId="36" borderId="0" xfId="43" applyNumberFormat="1" applyFont="1" applyFill="1" applyBorder="1" applyAlignment="1" applyProtection="1">
      <alignment horizontal="center" vertical="center"/>
      <protection/>
    </xf>
    <xf numFmtId="38" fontId="0" fillId="36" borderId="0" xfId="0" applyNumberFormat="1" applyFont="1" applyFill="1" applyBorder="1" applyAlignment="1">
      <alignment vertical="center"/>
    </xf>
    <xf numFmtId="38" fontId="6" fillId="36" borderId="0" xfId="0" applyNumberFormat="1" applyFont="1" applyFill="1" applyBorder="1" applyAlignment="1">
      <alignment vertical="center"/>
    </xf>
    <xf numFmtId="0" fontId="0" fillId="36" borderId="0" xfId="0" applyFont="1" applyFill="1" applyBorder="1" applyAlignment="1">
      <alignment vertical="center"/>
    </xf>
    <xf numFmtId="0" fontId="0" fillId="36" borderId="0" xfId="0" applyFont="1" applyFill="1" applyBorder="1" applyAlignment="1">
      <alignment vertical="center"/>
    </xf>
    <xf numFmtId="0" fontId="9" fillId="36" borderId="0" xfId="43" applyNumberFormat="1" applyFont="1" applyFill="1" applyBorder="1" applyAlignment="1" applyProtection="1">
      <alignment horizontal="center" vertical="center"/>
      <protection/>
    </xf>
    <xf numFmtId="0" fontId="0" fillId="37" borderId="0" xfId="0" applyFont="1" applyFill="1" applyAlignment="1">
      <alignment vertical="center"/>
    </xf>
    <xf numFmtId="0" fontId="0" fillId="37" borderId="0" xfId="0" applyFont="1" applyFill="1" applyAlignment="1">
      <alignment vertical="center"/>
    </xf>
    <xf numFmtId="0" fontId="0" fillId="37" borderId="0" xfId="0" applyFill="1" applyBorder="1" applyAlignment="1">
      <alignment horizontal="center" vertical="center"/>
    </xf>
    <xf numFmtId="0" fontId="6" fillId="37" borderId="0" xfId="0" applyFont="1" applyFill="1" applyBorder="1" applyAlignment="1">
      <alignment horizontal="center" vertical="center" wrapText="1"/>
    </xf>
    <xf numFmtId="191" fontId="9" fillId="37" borderId="0" xfId="43" applyNumberFormat="1" applyFont="1" applyFill="1" applyBorder="1" applyAlignment="1" applyProtection="1">
      <alignment horizontal="right" vertical="center" wrapText="1"/>
      <protection/>
    </xf>
    <xf numFmtId="191" fontId="9" fillId="37" borderId="0" xfId="43" applyNumberFormat="1" applyFont="1" applyFill="1" applyBorder="1" applyAlignment="1" applyProtection="1">
      <alignment vertical="center"/>
      <protection/>
    </xf>
    <xf numFmtId="191" fontId="9" fillId="37" borderId="0" xfId="43" applyNumberFormat="1" applyFont="1" applyFill="1" applyBorder="1" applyAlignment="1" applyProtection="1">
      <alignment horizontal="right" vertical="center"/>
      <protection/>
    </xf>
    <xf numFmtId="191" fontId="9" fillId="37" borderId="0" xfId="43" applyNumberFormat="1" applyFont="1" applyFill="1" applyBorder="1" applyAlignment="1" applyProtection="1">
      <alignment horizontal="center" vertical="center"/>
      <protection/>
    </xf>
    <xf numFmtId="38" fontId="0" fillId="37" borderId="0" xfId="0" applyNumberFormat="1" applyFont="1" applyFill="1" applyBorder="1" applyAlignment="1">
      <alignment vertical="center"/>
    </xf>
    <xf numFmtId="38" fontId="6" fillId="37" borderId="0" xfId="0" applyNumberFormat="1" applyFont="1" applyFill="1" applyBorder="1" applyAlignment="1">
      <alignment vertical="center"/>
    </xf>
    <xf numFmtId="0" fontId="0" fillId="37" borderId="0" xfId="0" applyFont="1" applyFill="1" applyBorder="1" applyAlignment="1">
      <alignment vertical="center"/>
    </xf>
    <xf numFmtId="0" fontId="0" fillId="37" borderId="0" xfId="0" applyFont="1" applyFill="1" applyBorder="1" applyAlignment="1">
      <alignment vertical="center"/>
    </xf>
    <xf numFmtId="0" fontId="9" fillId="37" borderId="0" xfId="43" applyNumberFormat="1" applyFont="1" applyFill="1" applyBorder="1" applyAlignment="1" applyProtection="1">
      <alignment horizontal="center" vertical="center"/>
      <protection/>
    </xf>
    <xf numFmtId="0" fontId="3" fillId="36" borderId="0"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0" fillId="37" borderId="0" xfId="0" applyFill="1" applyAlignment="1">
      <alignment vertical="center"/>
    </xf>
    <xf numFmtId="0" fontId="0" fillId="38" borderId="0" xfId="0" applyFill="1" applyAlignment="1">
      <alignment vertical="center"/>
    </xf>
    <xf numFmtId="0" fontId="3" fillId="36" borderId="0" xfId="0" applyFont="1" applyFill="1" applyBorder="1" applyAlignment="1">
      <alignment horizontal="left" vertical="center"/>
    </xf>
    <xf numFmtId="0" fontId="3" fillId="37" borderId="0" xfId="0" applyFont="1" applyFill="1" applyBorder="1" applyAlignment="1">
      <alignment horizontal="left" vertical="center"/>
    </xf>
    <xf numFmtId="0" fontId="3" fillId="37" borderId="0" xfId="0" applyFont="1" applyFill="1" applyBorder="1" applyAlignment="1">
      <alignment vertical="center"/>
    </xf>
    <xf numFmtId="0" fontId="0" fillId="38" borderId="0" xfId="0" applyFill="1" applyBorder="1" applyAlignment="1">
      <alignment horizontal="center" vertical="center"/>
    </xf>
    <xf numFmtId="0" fontId="19" fillId="38" borderId="0" xfId="0" applyFont="1" applyFill="1" applyAlignment="1">
      <alignment vertical="center"/>
    </xf>
    <xf numFmtId="0" fontId="25" fillId="38" borderId="0" xfId="0" applyFont="1" applyFill="1" applyAlignment="1">
      <alignment vertical="center"/>
    </xf>
    <xf numFmtId="0" fontId="5" fillId="36" borderId="0" xfId="0" applyFont="1" applyFill="1" applyBorder="1" applyAlignment="1">
      <alignment horizontal="left" vertical="center" wrapText="1"/>
    </xf>
    <xf numFmtId="0" fontId="22" fillId="36" borderId="0" xfId="0" applyFont="1" applyFill="1" applyBorder="1" applyAlignment="1">
      <alignment vertical="center"/>
    </xf>
    <xf numFmtId="0" fontId="5" fillId="36" borderId="0" xfId="0" applyFont="1" applyFill="1" applyBorder="1" applyAlignment="1">
      <alignment vertical="center"/>
    </xf>
    <xf numFmtId="0" fontId="3" fillId="36" borderId="0" xfId="0" applyFont="1" applyFill="1" applyBorder="1" applyAlignment="1">
      <alignment vertical="center"/>
    </xf>
    <xf numFmtId="0" fontId="0" fillId="36" borderId="0" xfId="0" applyFill="1" applyBorder="1" applyAlignment="1">
      <alignment vertical="center"/>
    </xf>
    <xf numFmtId="0" fontId="3" fillId="37" borderId="0" xfId="0" applyFont="1" applyFill="1" applyBorder="1" applyAlignment="1">
      <alignment horizontal="center" vertical="center" wrapText="1"/>
    </xf>
    <xf numFmtId="0" fontId="5" fillId="37" borderId="0" xfId="0" applyFont="1" applyFill="1" applyBorder="1" applyAlignment="1">
      <alignment horizontal="left" vertical="center" wrapText="1"/>
    </xf>
    <xf numFmtId="0" fontId="22" fillId="37" borderId="0" xfId="0" applyFont="1" applyFill="1" applyBorder="1" applyAlignment="1">
      <alignment vertical="center"/>
    </xf>
    <xf numFmtId="0" fontId="5" fillId="37" borderId="0" xfId="0" applyFont="1" applyFill="1" applyBorder="1" applyAlignment="1">
      <alignment vertical="center"/>
    </xf>
    <xf numFmtId="0" fontId="0" fillId="37" borderId="0" xfId="0" applyFill="1" applyBorder="1" applyAlignment="1">
      <alignment vertical="center"/>
    </xf>
    <xf numFmtId="0" fontId="5" fillId="37" borderId="0" xfId="0" applyFont="1" applyFill="1" applyAlignment="1">
      <alignment vertical="center"/>
    </xf>
    <xf numFmtId="0" fontId="5" fillId="38" borderId="0" xfId="0" applyFont="1" applyFill="1" applyAlignment="1">
      <alignment vertical="center"/>
    </xf>
    <xf numFmtId="0" fontId="0" fillId="38" borderId="0" xfId="0" applyFill="1" applyBorder="1" applyAlignment="1">
      <alignment vertical="center"/>
    </xf>
    <xf numFmtId="0" fontId="3" fillId="38" borderId="0" xfId="0" applyFont="1" applyFill="1" applyAlignment="1">
      <alignment vertical="center"/>
    </xf>
    <xf numFmtId="176" fontId="9" fillId="33" borderId="0" xfId="0" applyNumberFormat="1" applyFont="1" applyFill="1" applyAlignment="1" applyProtection="1">
      <alignment horizontal="center" vertical="center" shrinkToFit="1"/>
      <protection locked="0"/>
    </xf>
    <xf numFmtId="0" fontId="9" fillId="0" borderId="0" xfId="0" applyFont="1" applyAlignment="1">
      <alignment horizontal="left"/>
    </xf>
    <xf numFmtId="0" fontId="9" fillId="0" borderId="0" xfId="0" applyFont="1" applyAlignment="1">
      <alignment horizontal="center"/>
    </xf>
    <xf numFmtId="0" fontId="9" fillId="33" borderId="0" xfId="0" applyFont="1" applyFill="1" applyAlignment="1" applyProtection="1">
      <alignment horizontal="center" vertical="center" shrinkToFit="1"/>
      <protection locked="0"/>
    </xf>
    <xf numFmtId="0" fontId="3" fillId="0" borderId="0" xfId="0" applyFont="1" applyBorder="1" applyAlignment="1">
      <alignment horizontal="left" vertical="top" wrapText="1"/>
    </xf>
    <xf numFmtId="0" fontId="0" fillId="0" borderId="0" xfId="0" applyAlignment="1">
      <alignment horizontal="left" vertical="top" wrapText="1"/>
    </xf>
    <xf numFmtId="0" fontId="0" fillId="32" borderId="10" xfId="0" applyFill="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top" wrapText="1"/>
    </xf>
    <xf numFmtId="0" fontId="0" fillId="0" borderId="25" xfId="0" applyBorder="1" applyAlignment="1">
      <alignment horizontal="left" vertical="top" wrapText="1"/>
    </xf>
    <xf numFmtId="0" fontId="3" fillId="34" borderId="76" xfId="0" applyFont="1" applyFill="1" applyBorder="1" applyAlignment="1">
      <alignment vertical="center"/>
    </xf>
    <xf numFmtId="0" fontId="0" fillId="0" borderId="77" xfId="0" applyBorder="1" applyAlignment="1">
      <alignment vertical="center"/>
    </xf>
    <xf numFmtId="0" fontId="0" fillId="0" borderId="102" xfId="0" applyBorder="1" applyAlignment="1">
      <alignment vertical="center"/>
    </xf>
    <xf numFmtId="0" fontId="11" fillId="0" borderId="0" xfId="0" applyFont="1" applyAlignment="1">
      <alignment horizontal="center"/>
    </xf>
    <xf numFmtId="0" fontId="0" fillId="0" borderId="0" xfId="0" applyAlignment="1">
      <alignment vertical="center"/>
    </xf>
    <xf numFmtId="49" fontId="3" fillId="0" borderId="0" xfId="0" applyNumberFormat="1" applyFont="1" applyFill="1" applyAlignment="1" applyProtection="1">
      <alignment horizontal="center" shrinkToFit="1"/>
      <protection locked="0"/>
    </xf>
    <xf numFmtId="0" fontId="3" fillId="0" borderId="0" xfId="0" applyFont="1" applyAlignment="1">
      <alignment horizontal="left"/>
    </xf>
    <xf numFmtId="49" fontId="3" fillId="0" borderId="0" xfId="0" applyNumberFormat="1" applyFont="1" applyFill="1" applyAlignment="1" applyProtection="1">
      <alignment horizontal="center" vertical="center" shrinkToFit="1"/>
      <protection locked="0"/>
    </xf>
    <xf numFmtId="0" fontId="3" fillId="0" borderId="112" xfId="0" applyFont="1" applyBorder="1" applyAlignment="1">
      <alignment horizontal="left" vertical="center" wrapText="1"/>
    </xf>
    <xf numFmtId="0" fontId="0" fillId="0" borderId="14" xfId="0" applyBorder="1" applyAlignment="1">
      <alignment horizontal="left" vertical="center"/>
    </xf>
    <xf numFmtId="0" fontId="0" fillId="0" borderId="22" xfId="0" applyBorder="1" applyAlignment="1">
      <alignment horizontal="left" vertical="center"/>
    </xf>
    <xf numFmtId="0" fontId="3" fillId="0" borderId="113"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3"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177" fontId="3" fillId="33" borderId="10" xfId="0" applyNumberFormat="1" applyFont="1" applyFill="1" applyBorder="1" applyAlignment="1" applyProtection="1">
      <alignment horizontal="center" vertical="center" shrinkToFit="1"/>
      <protection locked="0"/>
    </xf>
    <xf numFmtId="177" fontId="3" fillId="33" borderId="11" xfId="0" applyNumberFormat="1" applyFont="1" applyFill="1" applyBorder="1" applyAlignment="1" applyProtection="1">
      <alignment horizontal="center" vertical="center" shrinkToFit="1"/>
      <protection locked="0"/>
    </xf>
    <xf numFmtId="177" fontId="3" fillId="33" borderId="12" xfId="0" applyNumberFormat="1" applyFont="1" applyFill="1" applyBorder="1" applyAlignment="1" applyProtection="1">
      <alignment horizontal="center" vertical="center" shrinkToFit="1"/>
      <protection locked="0"/>
    </xf>
    <xf numFmtId="177" fontId="3" fillId="33" borderId="10" xfId="0" applyNumberFormat="1" applyFont="1" applyFill="1" applyBorder="1" applyAlignment="1" applyProtection="1">
      <alignment horizontal="center" vertical="center"/>
      <protection locked="0"/>
    </xf>
    <xf numFmtId="177" fontId="3" fillId="33" borderId="11" xfId="0" applyNumberFormat="1" applyFont="1" applyFill="1" applyBorder="1" applyAlignment="1" applyProtection="1">
      <alignment horizontal="center" vertical="center"/>
      <protection locked="0"/>
    </xf>
    <xf numFmtId="177" fontId="3" fillId="33" borderId="12" xfId="0" applyNumberFormat="1" applyFont="1" applyFill="1" applyBorder="1" applyAlignment="1" applyProtection="1">
      <alignment horizontal="center" vertical="center"/>
      <protection locked="0"/>
    </xf>
    <xf numFmtId="177" fontId="3" fillId="33" borderId="13" xfId="0" applyNumberFormat="1" applyFont="1" applyFill="1" applyBorder="1" applyAlignment="1" applyProtection="1">
      <alignment horizontal="center" vertical="center"/>
      <protection locked="0"/>
    </xf>
    <xf numFmtId="49" fontId="3" fillId="33" borderId="14" xfId="0" applyNumberFormat="1" applyFont="1" applyFill="1" applyBorder="1" applyAlignment="1" applyProtection="1">
      <alignment vertical="center"/>
      <protection locked="0"/>
    </xf>
    <xf numFmtId="0" fontId="3" fillId="0" borderId="14" xfId="0" applyFont="1" applyBorder="1" applyAlignment="1">
      <alignment vertical="center"/>
    </xf>
    <xf numFmtId="0" fontId="3" fillId="0" borderId="16" xfId="0" applyFont="1" applyBorder="1" applyAlignment="1">
      <alignment vertical="center"/>
    </xf>
    <xf numFmtId="49" fontId="3" fillId="39" borderId="114" xfId="0" applyNumberFormat="1" applyFont="1" applyFill="1" applyBorder="1" applyAlignment="1" applyProtection="1">
      <alignment horizontal="center" vertical="center"/>
      <protection locked="0"/>
    </xf>
    <xf numFmtId="0" fontId="13" fillId="0" borderId="114" xfId="0" applyFont="1" applyFill="1" applyBorder="1" applyAlignment="1">
      <alignment horizontal="center" vertical="center"/>
    </xf>
    <xf numFmtId="0" fontId="3" fillId="0" borderId="114" xfId="0" applyFont="1" applyFill="1" applyBorder="1" applyAlignment="1">
      <alignment horizontal="center" vertical="center"/>
    </xf>
    <xf numFmtId="49" fontId="3" fillId="0" borderId="114" xfId="0" applyNumberFormat="1" applyFont="1" applyFill="1" applyBorder="1" applyAlignment="1" applyProtection="1">
      <alignment horizontal="center" vertical="center"/>
      <protection locked="0"/>
    </xf>
    <xf numFmtId="0" fontId="13" fillId="39" borderId="114" xfId="0" applyFont="1" applyFill="1" applyBorder="1" applyAlignment="1">
      <alignment horizontal="center" vertical="center"/>
    </xf>
    <xf numFmtId="0" fontId="3" fillId="39" borderId="114" xfId="0" applyFont="1" applyFill="1" applyBorder="1" applyAlignment="1">
      <alignment horizontal="center" vertical="center"/>
    </xf>
    <xf numFmtId="49" fontId="3" fillId="0" borderId="115" xfId="0" applyNumberFormat="1" applyFont="1" applyFill="1" applyBorder="1" applyAlignment="1" applyProtection="1">
      <alignment horizontal="center" vertical="center"/>
      <protection locked="0"/>
    </xf>
    <xf numFmtId="0" fontId="13" fillId="0" borderId="115" xfId="0" applyFont="1" applyFill="1" applyBorder="1" applyAlignment="1">
      <alignment vertical="center"/>
    </xf>
    <xf numFmtId="0" fontId="3" fillId="0" borderId="115" xfId="0" applyFont="1" applyFill="1" applyBorder="1" applyAlignment="1">
      <alignment vertical="center"/>
    </xf>
    <xf numFmtId="49" fontId="3" fillId="33" borderId="15" xfId="0" applyNumberFormat="1" applyFont="1" applyFill="1" applyBorder="1" applyAlignment="1" applyProtection="1">
      <alignment vertical="top"/>
      <protection locked="0"/>
    </xf>
    <xf numFmtId="0" fontId="3" fillId="0" borderId="14" xfId="0" applyFont="1" applyBorder="1" applyAlignment="1">
      <alignment vertical="top"/>
    </xf>
    <xf numFmtId="0" fontId="3" fillId="0" borderId="16" xfId="0" applyFont="1" applyBorder="1" applyAlignment="1">
      <alignment vertical="top"/>
    </xf>
    <xf numFmtId="49" fontId="3" fillId="33" borderId="116" xfId="0" applyNumberFormat="1" applyFont="1" applyFill="1" applyBorder="1" applyAlignment="1" applyProtection="1">
      <alignment vertical="top"/>
      <protection locked="0"/>
    </xf>
    <xf numFmtId="0" fontId="3" fillId="0" borderId="117" xfId="0" applyFont="1" applyBorder="1" applyAlignment="1">
      <alignment vertical="top"/>
    </xf>
    <xf numFmtId="0" fontId="3" fillId="0" borderId="118" xfId="0" applyFont="1" applyBorder="1" applyAlignment="1">
      <alignment vertical="top"/>
    </xf>
    <xf numFmtId="49" fontId="3" fillId="39" borderId="0" xfId="0" applyNumberFormat="1" applyFont="1" applyFill="1" applyBorder="1" applyAlignment="1" applyProtection="1">
      <alignment horizontal="center" vertical="center"/>
      <protection locked="0"/>
    </xf>
    <xf numFmtId="0" fontId="3" fillId="0" borderId="112" xfId="0" applyFont="1" applyBorder="1" applyAlignment="1">
      <alignment vertical="top"/>
    </xf>
    <xf numFmtId="0" fontId="3" fillId="0" borderId="22" xfId="0" applyFont="1" applyBorder="1" applyAlignment="1">
      <alignment vertical="top"/>
    </xf>
    <xf numFmtId="0" fontId="3" fillId="0" borderId="31" xfId="0" applyFont="1" applyBorder="1" applyAlignment="1">
      <alignment vertical="top"/>
    </xf>
    <xf numFmtId="0" fontId="3" fillId="0" borderId="0" xfId="0" applyFont="1" applyBorder="1" applyAlignment="1">
      <alignment vertical="top"/>
    </xf>
    <xf numFmtId="0" fontId="3" fillId="0" borderId="20" xfId="0" applyFont="1" applyBorder="1" applyAlignment="1">
      <alignment vertical="top"/>
    </xf>
    <xf numFmtId="0" fontId="13" fillId="0" borderId="114" xfId="0" applyFont="1" applyFill="1" applyBorder="1" applyAlignment="1">
      <alignment vertical="center"/>
    </xf>
    <xf numFmtId="0" fontId="3" fillId="0" borderId="114" xfId="0" applyFont="1" applyFill="1" applyBorder="1" applyAlignment="1">
      <alignment vertical="center"/>
    </xf>
    <xf numFmtId="0" fontId="3" fillId="0" borderId="114" xfId="0" applyFont="1" applyBorder="1" applyAlignment="1">
      <alignment vertical="center"/>
    </xf>
    <xf numFmtId="0" fontId="3" fillId="0" borderId="119" xfId="0" applyFont="1" applyBorder="1" applyAlignment="1">
      <alignment vertical="center"/>
    </xf>
    <xf numFmtId="0" fontId="13" fillId="39" borderId="0" xfId="0" applyFont="1" applyFill="1" applyBorder="1" applyAlignment="1">
      <alignment horizontal="center" vertical="center"/>
    </xf>
    <xf numFmtId="0" fontId="3" fillId="39" borderId="0" xfId="0" applyFont="1" applyFill="1" applyBorder="1" applyAlignment="1">
      <alignment horizontal="center" vertical="center"/>
    </xf>
    <xf numFmtId="0" fontId="3" fillId="0" borderId="85" xfId="0" applyFont="1" applyFill="1" applyBorder="1" applyAlignment="1">
      <alignment horizontal="right" vertical="center"/>
    </xf>
    <xf numFmtId="0" fontId="3" fillId="0" borderId="114" xfId="0" applyFont="1" applyFill="1" applyBorder="1" applyAlignment="1">
      <alignment horizontal="right" vertical="center"/>
    </xf>
    <xf numFmtId="0" fontId="3" fillId="0" borderId="115" xfId="0" applyFont="1" applyBorder="1" applyAlignment="1">
      <alignment vertical="center"/>
    </xf>
    <xf numFmtId="0" fontId="3" fillId="0" borderId="120" xfId="0" applyFont="1" applyBorder="1" applyAlignment="1">
      <alignment vertical="center"/>
    </xf>
    <xf numFmtId="177" fontId="3" fillId="33" borderId="105" xfId="0" applyNumberFormat="1" applyFont="1" applyFill="1" applyBorder="1" applyAlignment="1" applyProtection="1">
      <alignment horizontal="center" vertical="center"/>
      <protection locked="0"/>
    </xf>
    <xf numFmtId="177" fontId="3" fillId="33" borderId="29" xfId="0" applyNumberFormat="1" applyFont="1" applyFill="1" applyBorder="1" applyAlignment="1" applyProtection="1">
      <alignment horizontal="center" vertical="center"/>
      <protection locked="0"/>
    </xf>
    <xf numFmtId="177" fontId="3" fillId="33" borderId="121" xfId="0" applyNumberFormat="1" applyFont="1" applyFill="1" applyBorder="1" applyAlignment="1" applyProtection="1">
      <alignment horizontal="center" vertical="center"/>
      <protection locked="0"/>
    </xf>
    <xf numFmtId="177" fontId="3" fillId="33" borderId="122" xfId="0" applyNumberFormat="1" applyFont="1" applyFill="1" applyBorder="1" applyAlignment="1" applyProtection="1">
      <alignment horizontal="center" vertical="center"/>
      <protection locked="0"/>
    </xf>
    <xf numFmtId="0" fontId="3" fillId="0" borderId="123" xfId="0" applyFont="1" applyBorder="1" applyAlignment="1">
      <alignment horizontal="left" vertical="center" wrapText="1"/>
    </xf>
    <xf numFmtId="0" fontId="3" fillId="0" borderId="29" xfId="0" applyFont="1" applyBorder="1" applyAlignment="1">
      <alignment horizontal="left" vertical="center"/>
    </xf>
    <xf numFmtId="0" fontId="3" fillId="0" borderId="121" xfId="0" applyFont="1" applyBorder="1" applyAlignment="1">
      <alignment horizontal="left" vertical="center"/>
    </xf>
    <xf numFmtId="0" fontId="3" fillId="0" borderId="124" xfId="0" applyFont="1" applyBorder="1" applyAlignment="1">
      <alignment vertical="center"/>
    </xf>
    <xf numFmtId="0" fontId="3" fillId="0" borderId="125" xfId="0" applyFont="1" applyBorder="1" applyAlignment="1">
      <alignment vertical="center"/>
    </xf>
    <xf numFmtId="0" fontId="3" fillId="0" borderId="126" xfId="0" applyFont="1" applyBorder="1" applyAlignment="1">
      <alignment vertical="center"/>
    </xf>
    <xf numFmtId="0" fontId="0" fillId="33" borderId="124" xfId="0" applyFill="1" applyBorder="1" applyAlignment="1">
      <alignment vertical="center"/>
    </xf>
    <xf numFmtId="0" fontId="0" fillId="33" borderId="125" xfId="0" applyFill="1" applyBorder="1" applyAlignment="1">
      <alignment vertical="center"/>
    </xf>
    <xf numFmtId="0" fontId="0" fillId="33" borderId="69" xfId="0" applyFill="1" applyBorder="1" applyAlignment="1">
      <alignmen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49" fontId="3" fillId="33" borderId="10" xfId="0" applyNumberFormat="1" applyFont="1" applyFill="1" applyBorder="1" applyAlignment="1" applyProtection="1">
      <alignment vertical="center"/>
      <protection locked="0"/>
    </xf>
    <xf numFmtId="0" fontId="3" fillId="0" borderId="11" xfId="0" applyFont="1" applyBorder="1" applyAlignment="1">
      <alignment vertical="center"/>
    </xf>
    <xf numFmtId="49" fontId="3" fillId="33" borderId="11" xfId="0" applyNumberFormat="1" applyFont="1" applyFill="1" applyBorder="1" applyAlignment="1" applyProtection="1">
      <alignment vertical="center"/>
      <protection locked="0"/>
    </xf>
    <xf numFmtId="0" fontId="3" fillId="0" borderId="2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39"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49" fontId="3" fillId="33" borderId="10" xfId="0" applyNumberFormat="1" applyFont="1" applyFill="1" applyBorder="1" applyAlignment="1" applyProtection="1">
      <alignment vertical="center" shrinkToFit="1"/>
      <protection locked="0"/>
    </xf>
    <xf numFmtId="49" fontId="3" fillId="33" borderId="11" xfId="0" applyNumberFormat="1" applyFont="1" applyFill="1" applyBorder="1" applyAlignment="1" applyProtection="1">
      <alignment vertical="center" shrinkToFit="1"/>
      <protection locked="0"/>
    </xf>
    <xf numFmtId="49" fontId="3" fillId="33" borderId="13" xfId="0" applyNumberFormat="1" applyFont="1" applyFill="1" applyBorder="1" applyAlignment="1" applyProtection="1">
      <alignment vertical="center" shrinkToFit="1"/>
      <protection locked="0"/>
    </xf>
    <xf numFmtId="49" fontId="3" fillId="39" borderId="115" xfId="0" applyNumberFormat="1" applyFont="1" applyFill="1" applyBorder="1" applyAlignment="1" applyProtection="1">
      <alignment horizontal="center" vertical="center"/>
      <protection locked="0"/>
    </xf>
    <xf numFmtId="0" fontId="13" fillId="0" borderId="115" xfId="0" applyFont="1" applyFill="1" applyBorder="1" applyAlignment="1">
      <alignment horizontal="center" vertical="center"/>
    </xf>
    <xf numFmtId="0" fontId="3" fillId="0" borderId="115" xfId="0" applyFont="1" applyFill="1" applyBorder="1" applyAlignment="1">
      <alignment horizontal="center" vertical="center"/>
    </xf>
    <xf numFmtId="0" fontId="3" fillId="34" borderId="10" xfId="0" applyFont="1" applyFill="1" applyBorder="1" applyAlignment="1">
      <alignment horizontal="center" vertical="center"/>
    </xf>
    <xf numFmtId="0" fontId="0" fillId="0" borderId="11" xfId="0" applyBorder="1" applyAlignment="1">
      <alignment horizontal="center" vertical="center"/>
    </xf>
    <xf numFmtId="0" fontId="3" fillId="34" borderId="116" xfId="0" applyFont="1" applyFill="1" applyBorder="1" applyAlignment="1">
      <alignment vertical="center"/>
    </xf>
    <xf numFmtId="0" fontId="0" fillId="0" borderId="117" xfId="0" applyBorder="1" applyAlignment="1">
      <alignment vertical="center"/>
    </xf>
    <xf numFmtId="0" fontId="0" fillId="0" borderId="127" xfId="0" applyBorder="1" applyAlignment="1">
      <alignment vertical="center"/>
    </xf>
    <xf numFmtId="0" fontId="3" fillId="34" borderId="85" xfId="0" applyFont="1" applyFill="1" applyBorder="1" applyAlignment="1">
      <alignment vertical="center"/>
    </xf>
    <xf numFmtId="0" fontId="0" fillId="0" borderId="114" xfId="0" applyBorder="1" applyAlignment="1">
      <alignment vertical="center"/>
    </xf>
    <xf numFmtId="0" fontId="0" fillId="0" borderId="128" xfId="0" applyBorder="1" applyAlignment="1">
      <alignment vertical="center"/>
    </xf>
    <xf numFmtId="0" fontId="3" fillId="34" borderId="24"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 fillId="32"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5" fillId="0" borderId="44" xfId="0" applyFont="1" applyFill="1" applyBorder="1" applyAlignment="1">
      <alignment horizontal="center" vertical="center"/>
    </xf>
    <xf numFmtId="0" fontId="3" fillId="0" borderId="27" xfId="0" applyFont="1" applyFill="1" applyBorder="1" applyAlignment="1">
      <alignment horizontal="left" vertical="center"/>
    </xf>
    <xf numFmtId="0" fontId="0" fillId="0" borderId="27" xfId="0" applyBorder="1" applyAlignment="1">
      <alignment vertical="center"/>
    </xf>
    <xf numFmtId="0" fontId="3" fillId="0" borderId="17" xfId="0" applyFont="1" applyFill="1" applyBorder="1" applyAlignment="1">
      <alignment horizontal="left" vertical="center"/>
    </xf>
    <xf numFmtId="0" fontId="0" fillId="0" borderId="18" xfId="0" applyBorder="1" applyAlignment="1">
      <alignment vertical="center"/>
    </xf>
    <xf numFmtId="0" fontId="5" fillId="0" borderId="129" xfId="0" applyFont="1" applyBorder="1" applyAlignment="1">
      <alignment horizontal="center" vertical="center" textRotation="90" wrapText="1"/>
    </xf>
    <xf numFmtId="0" fontId="5" fillId="0" borderId="130" xfId="0" applyFont="1" applyBorder="1" applyAlignment="1">
      <alignment horizontal="center" vertical="center" textRotation="90" wrapText="1"/>
    </xf>
    <xf numFmtId="0" fontId="0" fillId="0" borderId="131" xfId="0" applyBorder="1" applyAlignment="1">
      <alignment horizontal="center" vertical="center"/>
    </xf>
    <xf numFmtId="189" fontId="3" fillId="0" borderId="0" xfId="0" applyNumberFormat="1" applyFont="1" applyFill="1" applyBorder="1" applyAlignment="1">
      <alignment horizontal="center" vertical="center"/>
    </xf>
    <xf numFmtId="0" fontId="6" fillId="0" borderId="10" xfId="0" applyFont="1" applyBorder="1" applyAlignment="1">
      <alignment horizontal="center" vertical="center"/>
    </xf>
    <xf numFmtId="0" fontId="0" fillId="0" borderId="11" xfId="0" applyFont="1" applyBorder="1" applyAlignment="1">
      <alignment horizontal="center" vertical="center"/>
    </xf>
    <xf numFmtId="0" fontId="3" fillId="34" borderId="84" xfId="0" applyFont="1" applyFill="1" applyBorder="1" applyAlignment="1">
      <alignment vertical="center"/>
    </xf>
    <xf numFmtId="0" fontId="0" fillId="0" borderId="111" xfId="0" applyBorder="1" applyAlignment="1">
      <alignment vertical="center"/>
    </xf>
    <xf numFmtId="0" fontId="0" fillId="0" borderId="110" xfId="0" applyBorder="1" applyAlignment="1">
      <alignment vertical="center"/>
    </xf>
    <xf numFmtId="0" fontId="3" fillId="34" borderId="94" xfId="0" applyFont="1" applyFill="1"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3" fillId="34" borderId="44" xfId="0" applyFont="1" applyFill="1" applyBorder="1" applyAlignment="1">
      <alignment vertical="center"/>
    </xf>
    <xf numFmtId="0" fontId="3" fillId="0" borderId="44" xfId="0" applyFont="1" applyBorder="1" applyAlignment="1">
      <alignment vertical="center"/>
    </xf>
    <xf numFmtId="0" fontId="3" fillId="34" borderId="86" xfId="0" applyFont="1" applyFill="1" applyBorder="1" applyAlignment="1">
      <alignment vertical="center"/>
    </xf>
    <xf numFmtId="0" fontId="0" fillId="0" borderId="115" xfId="0" applyBorder="1" applyAlignment="1">
      <alignment vertical="center"/>
    </xf>
    <xf numFmtId="0" fontId="0" fillId="0" borderId="134" xfId="0" applyBorder="1" applyAlignment="1">
      <alignment vertical="center"/>
    </xf>
    <xf numFmtId="0" fontId="3" fillId="34" borderId="1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189" fontId="3" fillId="34" borderId="10" xfId="0" applyNumberFormat="1" applyFont="1" applyFill="1" applyBorder="1" applyAlignment="1">
      <alignment horizontal="center" vertical="center"/>
    </xf>
    <xf numFmtId="189" fontId="3" fillId="34" borderId="11" xfId="0" applyNumberFormat="1" applyFont="1" applyFill="1" applyBorder="1" applyAlignment="1">
      <alignment horizontal="center" vertical="center"/>
    </xf>
    <xf numFmtId="189" fontId="3" fillId="34" borderId="12" xfId="0" applyNumberFormat="1" applyFont="1" applyFill="1" applyBorder="1" applyAlignment="1">
      <alignment horizontal="center" vertical="center"/>
    </xf>
    <xf numFmtId="189" fontId="3" fillId="34" borderId="85" xfId="0" applyNumberFormat="1" applyFont="1" applyFill="1" applyBorder="1" applyAlignment="1">
      <alignment horizontal="center" vertical="center"/>
    </xf>
    <xf numFmtId="189" fontId="3" fillId="34" borderId="114" xfId="0" applyNumberFormat="1" applyFont="1" applyFill="1" applyBorder="1" applyAlignment="1">
      <alignment horizontal="center" vertical="center"/>
    </xf>
    <xf numFmtId="189" fontId="3" fillId="34" borderId="128" xfId="0" applyNumberFormat="1" applyFont="1" applyFill="1" applyBorder="1" applyAlignment="1">
      <alignment horizontal="center" vertical="center"/>
    </xf>
    <xf numFmtId="0" fontId="3" fillId="34" borderId="101" xfId="0" applyFont="1" applyFill="1" applyBorder="1" applyAlignment="1">
      <alignment vertical="center"/>
    </xf>
    <xf numFmtId="0" fontId="3" fillId="0" borderId="101" xfId="0" applyFont="1" applyBorder="1" applyAlignment="1">
      <alignment vertical="center"/>
    </xf>
    <xf numFmtId="189" fontId="3" fillId="34" borderId="86" xfId="0" applyNumberFormat="1" applyFont="1" applyFill="1" applyBorder="1" applyAlignment="1">
      <alignment horizontal="center" vertical="center"/>
    </xf>
    <xf numFmtId="189" fontId="3" fillId="34" borderId="115" xfId="0" applyNumberFormat="1" applyFont="1" applyFill="1" applyBorder="1" applyAlignment="1">
      <alignment horizontal="center" vertical="center"/>
    </xf>
    <xf numFmtId="189" fontId="3" fillId="34" borderId="134" xfId="0" applyNumberFormat="1" applyFont="1" applyFill="1" applyBorder="1" applyAlignment="1">
      <alignment horizontal="center" vertical="center"/>
    </xf>
    <xf numFmtId="0" fontId="3" fillId="34" borderId="43" xfId="0" applyFont="1" applyFill="1" applyBorder="1" applyAlignment="1">
      <alignment vertical="center"/>
    </xf>
    <xf numFmtId="0" fontId="3" fillId="0" borderId="43" xfId="0" applyFont="1" applyBorder="1" applyAlignment="1">
      <alignment vertical="center"/>
    </xf>
    <xf numFmtId="189" fontId="3" fillId="34" borderId="94" xfId="0" applyNumberFormat="1" applyFont="1" applyFill="1" applyBorder="1" applyAlignment="1">
      <alignment horizontal="center" vertical="center"/>
    </xf>
    <xf numFmtId="189" fontId="3" fillId="34" borderId="132" xfId="0" applyNumberFormat="1" applyFont="1" applyFill="1" applyBorder="1" applyAlignment="1">
      <alignment horizontal="center" vertical="center"/>
    </xf>
    <xf numFmtId="189" fontId="3" fillId="34" borderId="133" xfId="0" applyNumberFormat="1" applyFont="1" applyFill="1" applyBorder="1" applyAlignment="1">
      <alignment horizontal="center" vertical="center"/>
    </xf>
    <xf numFmtId="189" fontId="3" fillId="34" borderId="84" xfId="0" applyNumberFormat="1" applyFont="1" applyFill="1" applyBorder="1" applyAlignment="1">
      <alignment horizontal="center" vertical="center"/>
    </xf>
    <xf numFmtId="189" fontId="3" fillId="34" borderId="111" xfId="0" applyNumberFormat="1" applyFont="1" applyFill="1" applyBorder="1" applyAlignment="1">
      <alignment horizontal="center" vertical="center"/>
    </xf>
    <xf numFmtId="189" fontId="3" fillId="34" borderId="110" xfId="0" applyNumberFormat="1" applyFont="1" applyFill="1" applyBorder="1" applyAlignment="1">
      <alignment horizontal="center" vertical="center"/>
    </xf>
    <xf numFmtId="0" fontId="5" fillId="0" borderId="101" xfId="0" applyFont="1" applyFill="1" applyBorder="1" applyAlignment="1">
      <alignment horizontal="center" vertical="center" wrapText="1"/>
    </xf>
    <xf numFmtId="0" fontId="5" fillId="0" borderId="101"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14"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6" fillId="0" borderId="43" xfId="0" applyFont="1" applyFill="1" applyBorder="1" applyAlignment="1">
      <alignment horizontal="center" vertical="center" wrapText="1"/>
    </xf>
    <xf numFmtId="0" fontId="6" fillId="0" borderId="43" xfId="0" applyFont="1" applyFill="1" applyBorder="1" applyAlignment="1">
      <alignment horizontal="center" vertical="center"/>
    </xf>
    <xf numFmtId="0" fontId="3" fillId="34" borderId="38" xfId="0" applyFont="1" applyFill="1" applyBorder="1" applyAlignment="1">
      <alignment horizontal="center" vertical="center"/>
    </xf>
    <xf numFmtId="0" fontId="3" fillId="0" borderId="38" xfId="0" applyFont="1" applyBorder="1" applyAlignment="1">
      <alignment horizontal="center" vertical="center"/>
    </xf>
    <xf numFmtId="0" fontId="3" fillId="34" borderId="38" xfId="0" applyFont="1" applyFill="1" applyBorder="1" applyAlignment="1">
      <alignment vertical="center"/>
    </xf>
    <xf numFmtId="0" fontId="3" fillId="0" borderId="38" xfId="0" applyFont="1" applyBorder="1" applyAlignment="1">
      <alignment vertical="center"/>
    </xf>
    <xf numFmtId="0" fontId="6" fillId="34" borderId="38" xfId="0" applyFont="1" applyFill="1" applyBorder="1" applyAlignment="1">
      <alignment vertical="center" wrapText="1"/>
    </xf>
    <xf numFmtId="0" fontId="6" fillId="0" borderId="38" xfId="0" applyFont="1" applyBorder="1" applyAlignment="1">
      <alignment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101" xfId="0"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85" xfId="0" applyFont="1" applyBorder="1" applyAlignment="1">
      <alignment horizontal="center" vertical="center"/>
    </xf>
    <xf numFmtId="0" fontId="5" fillId="0" borderId="114" xfId="0" applyFont="1" applyBorder="1" applyAlignment="1">
      <alignment horizontal="center" vertical="center"/>
    </xf>
    <xf numFmtId="0" fontId="5" fillId="0" borderId="128" xfId="0" applyFont="1" applyBorder="1" applyAlignment="1">
      <alignment horizontal="center" vertical="center"/>
    </xf>
    <xf numFmtId="0" fontId="5" fillId="0" borderId="94"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4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6" fillId="0" borderId="135" xfId="0" applyFont="1" applyBorder="1" applyAlignment="1">
      <alignment horizontal="center" vertical="center"/>
    </xf>
    <xf numFmtId="0" fontId="6" fillId="0" borderId="23" xfId="0" applyFont="1" applyBorder="1" applyAlignment="1">
      <alignment horizontal="center" vertical="center"/>
    </xf>
    <xf numFmtId="0" fontId="5" fillId="0" borderId="136" xfId="0" applyFont="1" applyBorder="1" applyAlignment="1">
      <alignment horizontal="center" vertical="center" textRotation="90" wrapText="1"/>
    </xf>
    <xf numFmtId="0" fontId="0" fillId="0" borderId="130" xfId="0" applyFont="1" applyBorder="1" applyAlignment="1">
      <alignment horizontal="center" vertical="center" textRotation="90" wrapText="1"/>
    </xf>
    <xf numFmtId="0" fontId="0" fillId="0" borderId="137" xfId="0" applyFont="1" applyBorder="1" applyAlignment="1">
      <alignment horizontal="center" vertical="center" textRotation="90" wrapText="1"/>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43" xfId="0" applyFont="1" applyBorder="1" applyAlignment="1">
      <alignment horizontal="center" vertical="center"/>
    </xf>
    <xf numFmtId="0" fontId="3" fillId="0" borderId="0" xfId="0" applyFont="1" applyAlignment="1">
      <alignment horizontal="left" vertical="top" wrapText="1"/>
    </xf>
    <xf numFmtId="0" fontId="3" fillId="0" borderId="25" xfId="0" applyFont="1" applyBorder="1" applyAlignment="1">
      <alignment horizontal="left" vertical="top" wrapText="1"/>
    </xf>
    <xf numFmtId="0" fontId="3" fillId="34" borderId="85" xfId="0" applyFont="1" applyFill="1" applyBorder="1" applyAlignment="1">
      <alignment horizontal="left" vertical="center"/>
    </xf>
    <xf numFmtId="0" fontId="0" fillId="34" borderId="128" xfId="0" applyFill="1" applyBorder="1" applyAlignment="1">
      <alignment vertical="center"/>
    </xf>
    <xf numFmtId="0" fontId="3" fillId="34" borderId="94" xfId="0" applyFont="1" applyFill="1" applyBorder="1" applyAlignment="1">
      <alignment horizontal="left" vertical="center"/>
    </xf>
    <xf numFmtId="0" fontId="0" fillId="34" borderId="133" xfId="0" applyFill="1" applyBorder="1" applyAlignment="1">
      <alignment vertical="center"/>
    </xf>
    <xf numFmtId="0" fontId="3" fillId="34" borderId="12" xfId="0" applyFont="1" applyFill="1" applyBorder="1" applyAlignment="1">
      <alignment horizontal="center" vertical="center"/>
    </xf>
    <xf numFmtId="0" fontId="3" fillId="34" borderId="84" xfId="0" applyFont="1" applyFill="1" applyBorder="1" applyAlignment="1">
      <alignment horizontal="left" vertical="center"/>
    </xf>
    <xf numFmtId="0" fontId="0" fillId="34" borderId="110" xfId="0" applyFill="1" applyBorder="1" applyAlignment="1">
      <alignment vertical="center"/>
    </xf>
    <xf numFmtId="0" fontId="3" fillId="34" borderId="15" xfId="0" applyFont="1" applyFill="1" applyBorder="1" applyAlignment="1">
      <alignment vertical="center" wrapText="1"/>
    </xf>
    <xf numFmtId="0" fontId="0" fillId="0" borderId="14"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3" fillId="34" borderId="50" xfId="0" applyFont="1" applyFill="1" applyBorder="1" applyAlignment="1">
      <alignment vertical="center" wrapText="1"/>
    </xf>
    <xf numFmtId="0" fontId="0" fillId="0" borderId="51" xfId="0" applyBorder="1" applyAlignment="1">
      <alignment vertical="center" wrapText="1"/>
    </xf>
    <xf numFmtId="0" fontId="0" fillId="0" borderId="59" xfId="0"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0" fillId="0" borderId="60" xfId="0" applyBorder="1" applyAlignment="1">
      <alignment vertical="center" wrapText="1"/>
    </xf>
    <xf numFmtId="0" fontId="0" fillId="0" borderId="53" xfId="0" applyBorder="1" applyAlignment="1">
      <alignment vertical="center" wrapText="1"/>
    </xf>
    <xf numFmtId="0" fontId="0" fillId="0" borderId="48" xfId="0" applyBorder="1" applyAlignment="1">
      <alignment vertical="center" wrapText="1"/>
    </xf>
    <xf numFmtId="0" fontId="0" fillId="0" borderId="61" xfId="0" applyBorder="1" applyAlignment="1">
      <alignment vertical="center" wrapText="1"/>
    </xf>
    <xf numFmtId="0" fontId="17" fillId="34" borderId="10" xfId="0" applyFont="1" applyFill="1" applyBorder="1" applyAlignment="1">
      <alignment vertical="center" wrapText="1"/>
    </xf>
    <xf numFmtId="0" fontId="27" fillId="0" borderId="12" xfId="0" applyFont="1" applyBorder="1" applyAlignment="1">
      <alignment vertical="center" wrapText="1"/>
    </xf>
    <xf numFmtId="0" fontId="16" fillId="0" borderId="0" xfId="0" applyNumberFormat="1" applyFont="1" applyFill="1" applyBorder="1" applyAlignment="1" applyProtection="1">
      <alignment horizontal="center" vertical="center" shrinkToFit="1"/>
      <protection/>
    </xf>
    <xf numFmtId="180" fontId="16" fillId="0" borderId="0" xfId="0" applyNumberFormat="1" applyFont="1" applyFill="1" applyBorder="1" applyAlignment="1" applyProtection="1">
      <alignment horizontal="center" vertical="center" shrinkToFit="1"/>
      <protection locked="0"/>
    </xf>
    <xf numFmtId="180" fontId="9"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vertical="center"/>
    </xf>
    <xf numFmtId="179" fontId="3" fillId="0" borderId="0"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vertical="center" shrinkToFit="1"/>
      <protection/>
    </xf>
    <xf numFmtId="0" fontId="3" fillId="36" borderId="0" xfId="0" applyFont="1" applyFill="1" applyBorder="1" applyAlignment="1">
      <alignment vertical="center"/>
    </xf>
    <xf numFmtId="0" fontId="3" fillId="0" borderId="81" xfId="0" applyFont="1" applyBorder="1" applyAlignment="1">
      <alignment horizontal="center" vertical="center" textRotation="90" wrapText="1"/>
    </xf>
    <xf numFmtId="0" fontId="3" fillId="0" borderId="82"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49" fontId="3" fillId="33" borderId="12" xfId="0" applyNumberFormat="1" applyFont="1" applyFill="1" applyBorder="1" applyAlignment="1" applyProtection="1">
      <alignment vertical="center" shrinkToFit="1"/>
      <protection locked="0"/>
    </xf>
    <xf numFmtId="49" fontId="3" fillId="33" borderId="105" xfId="0" applyNumberFormat="1" applyFont="1" applyFill="1" applyBorder="1" applyAlignment="1" applyProtection="1">
      <alignment vertical="center" shrinkToFit="1"/>
      <protection locked="0"/>
    </xf>
    <xf numFmtId="49" fontId="3" fillId="33" borderId="29" xfId="0" applyNumberFormat="1" applyFont="1" applyFill="1" applyBorder="1" applyAlignment="1" applyProtection="1">
      <alignment vertical="center" shrinkToFit="1"/>
      <protection locked="0"/>
    </xf>
    <xf numFmtId="49" fontId="3" fillId="33" borderId="121" xfId="0" applyNumberFormat="1" applyFont="1" applyFill="1" applyBorder="1" applyAlignment="1" applyProtection="1">
      <alignment vertical="center" shrinkToFit="1"/>
      <protection locked="0"/>
    </xf>
    <xf numFmtId="49" fontId="3" fillId="33" borderId="122" xfId="0" applyNumberFormat="1" applyFont="1" applyFill="1" applyBorder="1" applyAlignment="1" applyProtection="1">
      <alignment vertical="center" shrinkToFit="1"/>
      <protection locked="0"/>
    </xf>
    <xf numFmtId="0" fontId="3" fillId="0" borderId="17"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49" fontId="3" fillId="33" borderId="124" xfId="0" applyNumberFormat="1" applyFont="1" applyFill="1" applyBorder="1" applyAlignment="1" applyProtection="1">
      <alignment vertical="center" shrinkToFit="1"/>
      <protection locked="0"/>
    </xf>
    <xf numFmtId="49" fontId="3" fillId="33" borderId="125" xfId="0" applyNumberFormat="1" applyFont="1" applyFill="1" applyBorder="1" applyAlignment="1" applyProtection="1">
      <alignment vertical="center" shrinkToFit="1"/>
      <protection locked="0"/>
    </xf>
    <xf numFmtId="49" fontId="3" fillId="33" borderId="126" xfId="0" applyNumberFormat="1" applyFont="1" applyFill="1" applyBorder="1" applyAlignment="1" applyProtection="1">
      <alignment vertical="center" shrinkToFit="1"/>
      <protection locked="0"/>
    </xf>
    <xf numFmtId="49" fontId="3" fillId="33" borderId="69" xfId="0" applyNumberFormat="1" applyFont="1" applyFill="1" applyBorder="1" applyAlignment="1" applyProtection="1">
      <alignment vertical="center" shrinkToFit="1"/>
      <protection locked="0"/>
    </xf>
    <xf numFmtId="0" fontId="3" fillId="0" borderId="14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42" xfId="0" applyFont="1" applyBorder="1" applyAlignment="1">
      <alignment vertical="center"/>
    </xf>
    <xf numFmtId="0" fontId="3" fillId="0" borderId="34" xfId="0" applyFont="1" applyBorder="1" applyAlignment="1">
      <alignment vertical="center"/>
    </xf>
    <xf numFmtId="0" fontId="3" fillId="0" borderId="143" xfId="0" applyFont="1" applyBorder="1" applyAlignment="1">
      <alignment vertical="center"/>
    </xf>
    <xf numFmtId="0" fontId="3" fillId="0" borderId="141" xfId="0" applyFont="1" applyBorder="1" applyAlignment="1">
      <alignment horizontal="center" vertical="center"/>
    </xf>
    <xf numFmtId="0" fontId="3" fillId="0" borderId="34" xfId="0" applyFont="1" applyBorder="1" applyAlignment="1">
      <alignment horizontal="center" vertical="center"/>
    </xf>
    <xf numFmtId="0" fontId="3" fillId="0" borderId="143" xfId="0" applyFont="1" applyBorder="1" applyAlignment="1">
      <alignment horizontal="center" vertical="center"/>
    </xf>
    <xf numFmtId="0" fontId="14" fillId="36" borderId="0" xfId="0" applyFont="1" applyFill="1" applyBorder="1" applyAlignment="1">
      <alignment horizontal="center" vertical="center" wrapText="1"/>
    </xf>
    <xf numFmtId="0" fontId="14" fillId="36"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3" fillId="32" borderId="15" xfId="0" applyFont="1" applyFill="1" applyBorder="1" applyAlignment="1">
      <alignment horizontal="left" vertical="top" wrapText="1"/>
    </xf>
    <xf numFmtId="0" fontId="3" fillId="32" borderId="23" xfId="0" applyFont="1" applyFill="1" applyBorder="1" applyAlignment="1">
      <alignment horizontal="left" vertical="top" wrapText="1"/>
    </xf>
    <xf numFmtId="0" fontId="3" fillId="32" borderId="24" xfId="0" applyFont="1" applyFill="1" applyBorder="1" applyAlignment="1">
      <alignment horizontal="left" vertical="top" wrapText="1"/>
    </xf>
    <xf numFmtId="0" fontId="3" fillId="0" borderId="0" xfId="0" applyFont="1" applyAlignment="1">
      <alignment vertical="center" wrapText="1"/>
    </xf>
    <xf numFmtId="0" fontId="3" fillId="0" borderId="0" xfId="0" applyFont="1" applyBorder="1" applyAlignment="1">
      <alignment vertical="center" wrapText="1"/>
    </xf>
    <xf numFmtId="0" fontId="5" fillId="34" borderId="10" xfId="0" applyFont="1" applyFill="1" applyBorder="1" applyAlignment="1">
      <alignment horizontal="center" vertical="center" wrapText="1"/>
    </xf>
    <xf numFmtId="0" fontId="3" fillId="35" borderId="92" xfId="0" applyFont="1" applyFill="1" applyBorder="1" applyAlignment="1">
      <alignment vertical="center"/>
    </xf>
    <xf numFmtId="0" fontId="0" fillId="0" borderId="80" xfId="0" applyBorder="1" applyAlignment="1">
      <alignment vertical="center"/>
    </xf>
    <xf numFmtId="0" fontId="3" fillId="35" borderId="95" xfId="0" applyFont="1" applyFill="1" applyBorder="1" applyAlignment="1">
      <alignment vertical="center"/>
    </xf>
    <xf numFmtId="0" fontId="0" fillId="0" borderId="78" xfId="0" applyBorder="1" applyAlignment="1">
      <alignment vertical="center"/>
    </xf>
    <xf numFmtId="0" fontId="3" fillId="35" borderId="96" xfId="0" applyFont="1" applyFill="1" applyBorder="1" applyAlignment="1">
      <alignment vertical="center"/>
    </xf>
    <xf numFmtId="0" fontId="0" fillId="0" borderId="79" xfId="0" applyBorder="1" applyAlignment="1">
      <alignment vertical="center"/>
    </xf>
    <xf numFmtId="0" fontId="3" fillId="35" borderId="97" xfId="0" applyFont="1" applyFill="1" applyBorder="1" applyAlignment="1">
      <alignment vertical="center"/>
    </xf>
    <xf numFmtId="0" fontId="3" fillId="35" borderId="93" xfId="0" applyFont="1" applyFill="1" applyBorder="1" applyAlignment="1">
      <alignment vertical="center"/>
    </xf>
    <xf numFmtId="0" fontId="0" fillId="0" borderId="62" xfId="0" applyBorder="1" applyAlignment="1">
      <alignment vertical="center"/>
    </xf>
    <xf numFmtId="0" fontId="3" fillId="35" borderId="91" xfId="0" applyFont="1" applyFill="1" applyBorder="1" applyAlignment="1">
      <alignment vertical="center"/>
    </xf>
    <xf numFmtId="0" fontId="3" fillId="34" borderId="144" xfId="0" applyFont="1" applyFill="1" applyBorder="1" applyAlignment="1">
      <alignment vertical="center"/>
    </xf>
    <xf numFmtId="0" fontId="0" fillId="34" borderId="62" xfId="0" applyFill="1" applyBorder="1" applyAlignment="1">
      <alignment vertical="center"/>
    </xf>
    <xf numFmtId="0" fontId="3" fillId="34" borderId="96" xfId="0" applyFont="1" applyFill="1" applyBorder="1" applyAlignment="1">
      <alignment vertical="center"/>
    </xf>
    <xf numFmtId="0" fontId="0" fillId="34" borderId="79" xfId="0" applyFill="1" applyBorder="1" applyAlignment="1">
      <alignment vertical="center"/>
    </xf>
    <xf numFmtId="0" fontId="3" fillId="34" borderId="98" xfId="0" applyFont="1" applyFill="1" applyBorder="1" applyAlignment="1">
      <alignment vertical="center"/>
    </xf>
    <xf numFmtId="0" fontId="3" fillId="34" borderId="92" xfId="0" applyFont="1" applyFill="1" applyBorder="1" applyAlignment="1">
      <alignment vertical="center"/>
    </xf>
    <xf numFmtId="0" fontId="3" fillId="34" borderId="97" xfId="0" applyFont="1" applyFill="1" applyBorder="1" applyAlignment="1">
      <alignment vertical="center"/>
    </xf>
    <xf numFmtId="0" fontId="0" fillId="34" borderId="80" xfId="0" applyFill="1" applyBorder="1" applyAlignment="1">
      <alignment vertical="center"/>
    </xf>
    <xf numFmtId="0" fontId="3" fillId="34" borderId="15"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49" fontId="3" fillId="34" borderId="10" xfId="0" applyNumberFormat="1" applyFont="1" applyFill="1" applyBorder="1" applyAlignment="1" applyProtection="1">
      <alignment horizontal="center" vertical="center"/>
      <protection/>
    </xf>
    <xf numFmtId="49" fontId="3" fillId="34" borderId="11" xfId="0" applyNumberFormat="1" applyFont="1" applyFill="1" applyBorder="1" applyAlignment="1" applyProtection="1">
      <alignment horizontal="center" vertical="center"/>
      <protection/>
    </xf>
    <xf numFmtId="49" fontId="3" fillId="34" borderId="12" xfId="0" applyNumberFormat="1" applyFont="1" applyFill="1" applyBorder="1" applyAlignment="1" applyProtection="1">
      <alignment horizontal="center" vertical="center"/>
      <protection/>
    </xf>
    <xf numFmtId="0" fontId="3" fillId="34" borderId="15" xfId="0" applyFont="1" applyFill="1" applyBorder="1" applyAlignment="1">
      <alignment horizontal="center" vertical="center" wrapText="1"/>
    </xf>
    <xf numFmtId="0" fontId="3" fillId="34" borderId="14" xfId="0" applyFont="1" applyFill="1" applyBorder="1" applyAlignment="1">
      <alignment vertical="center"/>
    </xf>
    <xf numFmtId="0" fontId="3" fillId="34" borderId="23" xfId="0" applyFont="1" applyFill="1" applyBorder="1" applyAlignment="1">
      <alignment vertical="center"/>
    </xf>
    <xf numFmtId="0" fontId="3" fillId="34" borderId="0" xfId="0" applyFont="1" applyFill="1" applyBorder="1" applyAlignment="1">
      <alignment vertical="center"/>
    </xf>
    <xf numFmtId="0" fontId="3" fillId="34" borderId="14"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wrapText="1"/>
    </xf>
    <xf numFmtId="0" fontId="3" fillId="34" borderId="14" xfId="0" applyFont="1" applyFill="1" applyBorder="1" applyAlignment="1">
      <alignment horizontal="center"/>
    </xf>
    <xf numFmtId="0" fontId="3" fillId="34" borderId="25" xfId="0" applyFont="1" applyFill="1" applyBorder="1" applyAlignment="1">
      <alignment horizontal="center"/>
    </xf>
    <xf numFmtId="0" fontId="3" fillId="32" borderId="15" xfId="0" applyFont="1" applyFill="1" applyBorder="1" applyAlignment="1">
      <alignment vertical="center" wrapText="1"/>
    </xf>
    <xf numFmtId="0" fontId="3" fillId="0" borderId="23" xfId="0" applyFont="1" applyBorder="1" applyAlignment="1">
      <alignment vertical="center" wrapText="1"/>
    </xf>
    <xf numFmtId="0" fontId="3" fillId="34" borderId="95" xfId="0" applyFont="1" applyFill="1" applyBorder="1" applyAlignment="1">
      <alignment vertical="center"/>
    </xf>
    <xf numFmtId="0" fontId="3" fillId="34" borderId="76" xfId="0" applyFont="1" applyFill="1" applyBorder="1" applyAlignment="1">
      <alignment horizontal="center" vertical="center"/>
    </xf>
    <xf numFmtId="0" fontId="3" fillId="34" borderId="102" xfId="0" applyFont="1" applyFill="1" applyBorder="1" applyAlignment="1">
      <alignment horizontal="center" vertical="center"/>
    </xf>
    <xf numFmtId="0" fontId="3" fillId="34" borderId="15" xfId="0" applyFont="1" applyFill="1" applyBorder="1" applyAlignment="1">
      <alignment horizontal="center" vertical="center"/>
    </xf>
    <xf numFmtId="0" fontId="0" fillId="0" borderId="14" xfId="0" applyBorder="1" applyAlignment="1">
      <alignment vertical="center"/>
    </xf>
    <xf numFmtId="0" fontId="5" fillId="34" borderId="15" xfId="0" applyFont="1" applyFill="1" applyBorder="1" applyAlignment="1">
      <alignment vertical="center"/>
    </xf>
    <xf numFmtId="0" fontId="3" fillId="34" borderId="145" xfId="0" applyFont="1" applyFill="1" applyBorder="1" applyAlignment="1">
      <alignment horizontal="center"/>
    </xf>
    <xf numFmtId="0" fontId="0" fillId="34" borderId="146" xfId="0" applyFill="1" applyBorder="1" applyAlignment="1">
      <alignment horizontal="center"/>
    </xf>
    <xf numFmtId="0" fontId="0" fillId="34" borderId="147" xfId="0" applyFill="1" applyBorder="1" applyAlignment="1">
      <alignment horizontal="center"/>
    </xf>
    <xf numFmtId="49" fontId="3" fillId="34" borderId="15" xfId="0" applyNumberFormat="1" applyFont="1" applyFill="1" applyBorder="1" applyAlignment="1" applyProtection="1">
      <alignment horizontal="center" vertical="center"/>
      <protection/>
    </xf>
    <xf numFmtId="0" fontId="0" fillId="0" borderId="22" xfId="0" applyBorder="1" applyAlignment="1">
      <alignment vertical="center"/>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3" fillId="34" borderId="24" xfId="0" applyFont="1" applyFill="1" applyBorder="1" applyAlignment="1">
      <alignment vertical="center"/>
    </xf>
    <xf numFmtId="0" fontId="3" fillId="34" borderId="25" xfId="0" applyFont="1" applyFill="1" applyBorder="1" applyAlignment="1">
      <alignment vertical="center"/>
    </xf>
    <xf numFmtId="0" fontId="0" fillId="34" borderId="76" xfId="0" applyFill="1" applyBorder="1" applyAlignment="1">
      <alignment horizontal="center" vertical="center"/>
    </xf>
    <xf numFmtId="0" fontId="0" fillId="34" borderId="77" xfId="0" applyFill="1" applyBorder="1" applyAlignment="1">
      <alignment horizontal="center" vertical="center"/>
    </xf>
    <xf numFmtId="0" fontId="0" fillId="34" borderId="102" xfId="0" applyFill="1" applyBorder="1" applyAlignment="1">
      <alignment horizontal="center" vertical="center"/>
    </xf>
    <xf numFmtId="0" fontId="3" fillId="34" borderId="11" xfId="0" applyFont="1" applyFill="1" applyBorder="1" applyAlignment="1">
      <alignment horizontal="center" vertical="center"/>
    </xf>
    <xf numFmtId="0" fontId="6" fillId="34" borderId="124" xfId="0" applyFont="1" applyFill="1" applyBorder="1" applyAlignment="1">
      <alignment horizontal="center" vertical="center" wrapText="1"/>
    </xf>
    <xf numFmtId="0" fontId="6" fillId="34" borderId="125" xfId="0" applyFont="1" applyFill="1" applyBorder="1" applyAlignment="1">
      <alignment horizontal="center" vertical="center"/>
    </xf>
    <xf numFmtId="0" fontId="6" fillId="34" borderId="126" xfId="0" applyFont="1" applyFill="1" applyBorder="1" applyAlignment="1">
      <alignment horizontal="center" vertical="center"/>
    </xf>
    <xf numFmtId="0" fontId="18" fillId="0" borderId="10" xfId="0" applyFont="1" applyBorder="1" applyAlignment="1" quotePrefix="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34" borderId="10"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6" fillId="0" borderId="0" xfId="0" applyFont="1" applyAlignment="1">
      <alignment horizontal="left" vertical="top" wrapText="1"/>
    </xf>
    <xf numFmtId="0" fontId="6" fillId="0" borderId="25" xfId="0" applyFont="1" applyBorder="1" applyAlignment="1">
      <alignment horizontal="left" vertical="top" wrapText="1"/>
    </xf>
    <xf numFmtId="183" fontId="3" fillId="0" borderId="124" xfId="0" applyNumberFormat="1" applyFont="1" applyFill="1" applyBorder="1" applyAlignment="1" applyProtection="1">
      <alignment horizontal="left" vertical="center" shrinkToFit="1"/>
      <protection/>
    </xf>
    <xf numFmtId="0" fontId="0" fillId="0" borderId="125" xfId="0" applyBorder="1" applyAlignment="1">
      <alignment horizontal="left" vertical="center" shrinkToFit="1"/>
    </xf>
    <xf numFmtId="183" fontId="3" fillId="0" borderId="125" xfId="0" applyNumberFormat="1" applyFont="1" applyFill="1" applyBorder="1" applyAlignment="1" applyProtection="1">
      <alignment horizontal="left" vertical="center" shrinkToFit="1"/>
      <protection/>
    </xf>
    <xf numFmtId="0" fontId="0" fillId="0" borderId="126" xfId="0" applyBorder="1" applyAlignment="1">
      <alignment horizontal="left" vertical="center" shrinkToFit="1"/>
    </xf>
    <xf numFmtId="0" fontId="6" fillId="0" borderId="124" xfId="0" applyFont="1" applyBorder="1" applyAlignment="1">
      <alignment horizontal="center" vertical="center" wrapText="1"/>
    </xf>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183" fontId="3" fillId="40" borderId="124" xfId="0" applyNumberFormat="1" applyFont="1" applyFill="1" applyBorder="1" applyAlignment="1" applyProtection="1">
      <alignment horizontal="center" vertical="center" shrinkToFit="1"/>
      <protection/>
    </xf>
    <xf numFmtId="183" fontId="3" fillId="40" borderId="125" xfId="0" applyNumberFormat="1" applyFont="1" applyFill="1" applyBorder="1" applyAlignment="1" applyProtection="1">
      <alignment horizontal="center" vertical="center" shrinkToFit="1"/>
      <protection/>
    </xf>
    <xf numFmtId="186" fontId="9" fillId="0" borderId="125" xfId="0" applyNumberFormat="1" applyFont="1" applyFill="1" applyBorder="1" applyAlignment="1" applyProtection="1">
      <alignment horizontal="center" vertical="center" shrinkToFit="1"/>
      <protection locked="0"/>
    </xf>
    <xf numFmtId="186" fontId="9" fillId="0" borderId="126" xfId="0" applyNumberFormat="1" applyFont="1" applyFill="1" applyBorder="1" applyAlignment="1" applyProtection="1">
      <alignment horizontal="center" vertical="center" shrinkToFit="1"/>
      <protection locked="0"/>
    </xf>
    <xf numFmtId="181" fontId="3" fillId="33" borderId="135" xfId="0" applyNumberFormat="1" applyFont="1" applyFill="1" applyBorder="1" applyAlignment="1" applyProtection="1">
      <alignment horizontal="center" vertical="center" shrinkToFit="1"/>
      <protection locked="0"/>
    </xf>
    <xf numFmtId="181" fontId="3" fillId="33" borderId="82" xfId="0" applyNumberFormat="1" applyFont="1" applyFill="1" applyBorder="1" applyAlignment="1" applyProtection="1">
      <alignment horizontal="center" vertical="center" shrinkToFit="1"/>
      <protection locked="0"/>
    </xf>
    <xf numFmtId="181" fontId="3" fillId="33" borderId="83" xfId="0" applyNumberFormat="1" applyFont="1" applyFill="1" applyBorder="1" applyAlignment="1" applyProtection="1">
      <alignment horizontal="center" vertical="center" shrinkToFit="1"/>
      <protection locked="0"/>
    </xf>
    <xf numFmtId="181" fontId="3" fillId="33" borderId="23" xfId="0" applyNumberFormat="1" applyFont="1" applyFill="1" applyBorder="1" applyAlignment="1" applyProtection="1">
      <alignment horizontal="center" vertical="center" shrinkToFit="1"/>
      <protection locked="0"/>
    </xf>
    <xf numFmtId="181" fontId="3" fillId="33" borderId="0" xfId="0" applyNumberFormat="1" applyFont="1" applyFill="1" applyBorder="1" applyAlignment="1" applyProtection="1">
      <alignment horizontal="center" vertical="center" shrinkToFit="1"/>
      <protection locked="0"/>
    </xf>
    <xf numFmtId="181" fontId="3" fillId="33" borderId="28" xfId="0" applyNumberFormat="1" applyFont="1" applyFill="1" applyBorder="1" applyAlignment="1" applyProtection="1">
      <alignment horizontal="center" vertical="center" shrinkToFit="1"/>
      <protection locked="0"/>
    </xf>
    <xf numFmtId="181" fontId="3" fillId="33" borderId="32" xfId="0" applyNumberFormat="1" applyFont="1" applyFill="1" applyBorder="1" applyAlignment="1" applyProtection="1">
      <alignment horizontal="center" vertical="center" shrinkToFit="1"/>
      <protection locked="0"/>
    </xf>
    <xf numFmtId="181" fontId="3" fillId="33" borderId="18" xfId="0" applyNumberFormat="1" applyFont="1" applyFill="1" applyBorder="1" applyAlignment="1" applyProtection="1">
      <alignment horizontal="center" vertical="center" shrinkToFit="1"/>
      <protection locked="0"/>
    </xf>
    <xf numFmtId="181" fontId="3" fillId="33" borderId="33" xfId="0" applyNumberFormat="1" applyFont="1" applyFill="1" applyBorder="1" applyAlignment="1" applyProtection="1">
      <alignment horizontal="center" vertical="center" shrinkToFit="1"/>
      <protection locked="0"/>
    </xf>
    <xf numFmtId="0" fontId="9" fillId="0" borderId="141"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9" fillId="0" borderId="143" xfId="0" applyFont="1" applyFill="1" applyBorder="1" applyAlignment="1" applyProtection="1">
      <alignment horizontal="center" vertical="center"/>
      <protection/>
    </xf>
    <xf numFmtId="0" fontId="17" fillId="0" borderId="141" xfId="0" applyFont="1" applyBorder="1" applyAlignment="1">
      <alignment horizontal="center" vertical="center" wrapText="1"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9" fillId="0" borderId="141" xfId="0" applyFont="1" applyBorder="1" applyAlignment="1">
      <alignment horizontal="center" vertical="center"/>
    </xf>
    <xf numFmtId="0" fontId="9" fillId="0" borderId="34" xfId="0" applyFont="1" applyBorder="1" applyAlignment="1">
      <alignment horizontal="center" vertical="center"/>
    </xf>
    <xf numFmtId="0" fontId="9" fillId="0" borderId="143" xfId="0" applyFont="1" applyBorder="1" applyAlignment="1">
      <alignment horizontal="center" vertical="center"/>
    </xf>
    <xf numFmtId="181" fontId="3" fillId="0" borderId="124" xfId="0" applyNumberFormat="1" applyFont="1" applyFill="1" applyBorder="1" applyAlignment="1" applyProtection="1">
      <alignment horizontal="center" vertical="center" shrinkToFit="1"/>
      <protection locked="0"/>
    </xf>
    <xf numFmtId="181" fontId="3" fillId="0" borderId="125" xfId="0" applyNumberFormat="1" applyFont="1" applyFill="1" applyBorder="1" applyAlignment="1" applyProtection="1">
      <alignment horizontal="center" vertical="center" shrinkToFit="1"/>
      <protection locked="0"/>
    </xf>
    <xf numFmtId="181" fontId="3" fillId="0" borderId="69" xfId="0" applyNumberFormat="1" applyFont="1" applyFill="1" applyBorder="1" applyAlignment="1" applyProtection="1">
      <alignment horizontal="center" vertical="center" shrinkToFit="1"/>
      <protection locked="0"/>
    </xf>
    <xf numFmtId="0" fontId="3" fillId="0" borderId="151" xfId="0" applyFont="1" applyBorder="1" applyAlignment="1">
      <alignment horizontal="center"/>
    </xf>
    <xf numFmtId="0" fontId="3" fillId="0" borderId="152" xfId="0" applyFont="1" applyBorder="1" applyAlignment="1">
      <alignment horizontal="center"/>
    </xf>
    <xf numFmtId="182" fontId="9" fillId="33" borderId="105" xfId="0" applyNumberFormat="1" applyFont="1" applyFill="1" applyBorder="1" applyAlignment="1" applyProtection="1">
      <alignment horizontal="center" vertical="center" shrinkToFit="1"/>
      <protection locked="0"/>
    </xf>
    <xf numFmtId="182" fontId="9" fillId="33" borderId="29" xfId="0" applyNumberFormat="1" applyFont="1" applyFill="1" applyBorder="1" applyAlignment="1" applyProtection="1">
      <alignment horizontal="center" vertical="center" shrinkToFit="1"/>
      <protection locked="0"/>
    </xf>
    <xf numFmtId="182" fontId="9" fillId="33" borderId="121" xfId="0" applyNumberFormat="1" applyFont="1" applyFill="1" applyBorder="1" applyAlignment="1" applyProtection="1">
      <alignment horizontal="center" vertical="center" shrinkToFit="1"/>
      <protection locked="0"/>
    </xf>
    <xf numFmtId="0" fontId="9" fillId="0" borderId="135" xfId="0" applyNumberFormat="1" applyFont="1" applyFill="1" applyBorder="1" applyAlignment="1" applyProtection="1" quotePrefix="1">
      <alignment horizontal="center" vertical="center" shrinkToFit="1"/>
      <protection/>
    </xf>
    <xf numFmtId="0" fontId="9" fillId="0" borderId="82" xfId="0" applyNumberFormat="1" applyFont="1" applyFill="1" applyBorder="1" applyAlignment="1" applyProtection="1">
      <alignment horizontal="center" vertical="center" shrinkToFit="1"/>
      <protection/>
    </xf>
    <xf numFmtId="0" fontId="3" fillId="0" borderId="81" xfId="0" applyFont="1" applyBorder="1" applyAlignment="1">
      <alignment horizontal="center" vertical="center" wrapText="1"/>
    </xf>
    <xf numFmtId="0" fontId="3" fillId="0" borderId="82" xfId="0" applyFont="1" applyBorder="1" applyAlignment="1">
      <alignment vertical="center"/>
    </xf>
    <xf numFmtId="0" fontId="3" fillId="0" borderId="31" xfId="0" applyFont="1"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15" fillId="33" borderId="135" xfId="0" applyNumberFormat="1" applyFont="1" applyFill="1" applyBorder="1" applyAlignment="1" applyProtection="1" quotePrefix="1">
      <alignment horizontal="center" vertical="center" shrinkToFit="1"/>
      <protection/>
    </xf>
    <xf numFmtId="0" fontId="15" fillId="33" borderId="82" xfId="0" applyNumberFormat="1" applyFont="1" applyFill="1" applyBorder="1" applyAlignment="1" applyProtection="1">
      <alignment horizontal="center" vertical="center" shrinkToFit="1"/>
      <protection/>
    </xf>
    <xf numFmtId="0" fontId="15" fillId="33" borderId="19" xfId="0" applyNumberFormat="1" applyFont="1" applyFill="1" applyBorder="1" applyAlignment="1" applyProtection="1">
      <alignment horizontal="center" vertical="center" shrinkToFit="1"/>
      <protection/>
    </xf>
    <xf numFmtId="0" fontId="15" fillId="33" borderId="23" xfId="0" applyNumberFormat="1" applyFont="1" applyFill="1" applyBorder="1" applyAlignment="1" applyProtection="1">
      <alignment horizontal="center" vertical="center" shrinkToFit="1"/>
      <protection/>
    </xf>
    <xf numFmtId="0" fontId="15" fillId="33" borderId="0" xfId="0" applyNumberFormat="1" applyFont="1" applyFill="1" applyBorder="1" applyAlignment="1" applyProtection="1">
      <alignment horizontal="center" vertical="center" shrinkToFit="1"/>
      <protection/>
    </xf>
    <xf numFmtId="0" fontId="15" fillId="33" borderId="20" xfId="0" applyNumberFormat="1" applyFont="1" applyFill="1" applyBorder="1" applyAlignment="1" applyProtection="1">
      <alignment horizontal="center" vertical="center" shrinkToFit="1"/>
      <protection/>
    </xf>
    <xf numFmtId="0" fontId="15" fillId="33" borderId="32" xfId="0" applyNumberFormat="1" applyFont="1" applyFill="1" applyBorder="1" applyAlignment="1" applyProtection="1">
      <alignment horizontal="center" vertical="center" shrinkToFit="1"/>
      <protection/>
    </xf>
    <xf numFmtId="0" fontId="15" fillId="33" borderId="18" xfId="0" applyNumberFormat="1" applyFont="1" applyFill="1" applyBorder="1" applyAlignment="1" applyProtection="1">
      <alignment horizontal="center" vertical="center" shrinkToFit="1"/>
      <protection/>
    </xf>
    <xf numFmtId="0" fontId="15" fillId="33" borderId="21" xfId="0" applyNumberFormat="1" applyFont="1" applyFill="1" applyBorder="1" applyAlignment="1" applyProtection="1">
      <alignment horizontal="center" vertical="center" shrinkToFit="1"/>
      <protection/>
    </xf>
    <xf numFmtId="0" fontId="3" fillId="0" borderId="8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4" xfId="0" applyFont="1" applyBorder="1" applyAlignment="1">
      <alignment horizontal="center"/>
    </xf>
    <xf numFmtId="0" fontId="3" fillId="0" borderId="18" xfId="0" applyFont="1" applyBorder="1" applyAlignment="1">
      <alignment horizontal="center"/>
    </xf>
    <xf numFmtId="0" fontId="3" fillId="0" borderId="8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3" xfId="0" applyFont="1" applyBorder="1" applyAlignment="1">
      <alignment horizontal="center"/>
    </xf>
    <xf numFmtId="0" fontId="3" fillId="0" borderId="154" xfId="0" applyFont="1" applyBorder="1" applyAlignment="1">
      <alignment horizontal="center"/>
    </xf>
    <xf numFmtId="0" fontId="3" fillId="0" borderId="155" xfId="0" applyFont="1" applyBorder="1" applyAlignment="1">
      <alignment horizontal="center"/>
    </xf>
    <xf numFmtId="0" fontId="3" fillId="33" borderId="18" xfId="0" applyFont="1" applyFill="1" applyBorder="1" applyAlignment="1" applyProtection="1">
      <alignment horizontal="center" vertical="center"/>
      <protection locked="0"/>
    </xf>
    <xf numFmtId="0" fontId="3" fillId="0" borderId="156" xfId="0" applyFont="1" applyBorder="1" applyAlignment="1">
      <alignment horizontal="center" vertical="top" wrapText="1"/>
    </xf>
    <xf numFmtId="0" fontId="3" fillId="0" borderId="157" xfId="0" applyFont="1" applyBorder="1" applyAlignment="1">
      <alignment horizontal="center" vertical="top" wrapText="1"/>
    </xf>
    <xf numFmtId="0" fontId="3" fillId="0" borderId="158" xfId="0" applyFont="1" applyBorder="1" applyAlignment="1">
      <alignment horizontal="center" vertical="top" wrapText="1"/>
    </xf>
    <xf numFmtId="0" fontId="3" fillId="0" borderId="142" xfId="0" applyFont="1" applyBorder="1" applyAlignment="1">
      <alignment horizontal="center" vertical="center" wrapText="1"/>
    </xf>
    <xf numFmtId="0" fontId="0" fillId="0" borderId="34" xfId="0" applyFont="1" applyBorder="1" applyAlignment="1">
      <alignment vertical="center" wrapText="1"/>
    </xf>
    <xf numFmtId="0" fontId="0" fillId="0" borderId="143" xfId="0" applyFont="1" applyBorder="1" applyAlignment="1">
      <alignment vertical="center" wrapText="1"/>
    </xf>
    <xf numFmtId="49" fontId="3" fillId="0" borderId="141" xfId="0" applyNumberFormat="1" applyFont="1" applyFill="1" applyBorder="1" applyAlignment="1" applyProtection="1">
      <alignment horizontal="center" vertical="center"/>
      <protection/>
    </xf>
    <xf numFmtId="49" fontId="3" fillId="0" borderId="34" xfId="0" applyNumberFormat="1" applyFont="1" applyFill="1" applyBorder="1" applyAlignment="1" applyProtection="1">
      <alignment horizontal="center" vertical="center"/>
      <protection/>
    </xf>
    <xf numFmtId="49" fontId="3" fillId="0" borderId="143" xfId="0" applyNumberFormat="1" applyFont="1" applyFill="1" applyBorder="1" applyAlignment="1" applyProtection="1">
      <alignment horizontal="center" vertical="center"/>
      <protection/>
    </xf>
    <xf numFmtId="0" fontId="0" fillId="33" borderId="82" xfId="0" applyFont="1" applyFill="1" applyBorder="1" applyAlignment="1">
      <alignment vertical="center"/>
    </xf>
    <xf numFmtId="0" fontId="0" fillId="33" borderId="83" xfId="0" applyFont="1" applyFill="1" applyBorder="1" applyAlignment="1">
      <alignment vertical="center"/>
    </xf>
    <xf numFmtId="0" fontId="0" fillId="33" borderId="18" xfId="0" applyFont="1" applyFill="1" applyBorder="1" applyAlignment="1">
      <alignment vertical="center"/>
    </xf>
    <xf numFmtId="0" fontId="0" fillId="33" borderId="33" xfId="0" applyFont="1" applyFill="1" applyBorder="1" applyAlignment="1">
      <alignment vertical="center"/>
    </xf>
    <xf numFmtId="0" fontId="0" fillId="33" borderId="135" xfId="0" applyFont="1" applyFill="1" applyBorder="1" applyAlignment="1">
      <alignment vertical="center"/>
    </xf>
    <xf numFmtId="0" fontId="0" fillId="33" borderId="19" xfId="0" applyFont="1" applyFill="1" applyBorder="1" applyAlignment="1">
      <alignment vertical="center"/>
    </xf>
    <xf numFmtId="0" fontId="0" fillId="33" borderId="32" xfId="0" applyFont="1" applyFill="1" applyBorder="1" applyAlignment="1">
      <alignment vertical="center"/>
    </xf>
    <xf numFmtId="0" fontId="0" fillId="33" borderId="21" xfId="0" applyFont="1" applyFill="1" applyBorder="1" applyAlignment="1">
      <alignment vertical="center"/>
    </xf>
    <xf numFmtId="0" fontId="5" fillId="0" borderId="141" xfId="0" applyFont="1" applyBorder="1" applyAlignment="1">
      <alignment horizontal="center" vertical="center" wrapText="1"/>
    </xf>
    <xf numFmtId="0" fontId="19" fillId="0" borderId="34" xfId="0" applyFont="1" applyBorder="1" applyAlignment="1">
      <alignment vertical="center"/>
    </xf>
    <xf numFmtId="0" fontId="19" fillId="0" borderId="35" xfId="0" applyFont="1" applyBorder="1" applyAlignment="1">
      <alignment vertical="center"/>
    </xf>
    <xf numFmtId="0" fontId="6" fillId="0" borderId="81" xfId="0" applyFont="1" applyBorder="1" applyAlignment="1">
      <alignment vertical="center"/>
    </xf>
    <xf numFmtId="0" fontId="6" fillId="0" borderId="82" xfId="0" applyFont="1" applyBorder="1" applyAlignment="1">
      <alignment vertical="center"/>
    </xf>
    <xf numFmtId="0" fontId="18" fillId="0" borderId="82" xfId="0" applyFont="1" applyBorder="1" applyAlignment="1">
      <alignmen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 fillId="32" borderId="76" xfId="0" applyFont="1" applyFill="1" applyBorder="1" applyAlignment="1">
      <alignment vertical="top" wrapText="1"/>
    </xf>
    <xf numFmtId="0" fontId="3" fillId="0" borderId="77" xfId="0" applyFont="1" applyBorder="1" applyAlignment="1">
      <alignment vertical="top" wrapText="1"/>
    </xf>
    <xf numFmtId="0" fontId="3" fillId="0" borderId="102" xfId="0" applyFont="1" applyBorder="1" applyAlignment="1">
      <alignment vertical="top" wrapText="1"/>
    </xf>
    <xf numFmtId="0" fontId="3" fillId="32" borderId="76" xfId="0" applyFont="1" applyFill="1" applyBorder="1" applyAlignment="1">
      <alignment vertical="top"/>
    </xf>
    <xf numFmtId="0" fontId="3" fillId="32" borderId="77" xfId="0" applyFont="1" applyFill="1" applyBorder="1" applyAlignment="1">
      <alignment vertical="top"/>
    </xf>
    <xf numFmtId="0" fontId="3" fillId="32" borderId="102" xfId="0" applyFont="1" applyFill="1" applyBorder="1" applyAlignment="1">
      <alignment vertical="top"/>
    </xf>
    <xf numFmtId="0" fontId="3" fillId="32" borderId="100" xfId="0" applyFont="1" applyFill="1" applyBorder="1" applyAlignment="1">
      <alignment vertical="center" wrapText="1"/>
    </xf>
    <xf numFmtId="0" fontId="0" fillId="32" borderId="77" xfId="0" applyFill="1" applyBorder="1" applyAlignment="1">
      <alignment vertical="center" wrapText="1"/>
    </xf>
    <xf numFmtId="0" fontId="0" fillId="32" borderId="107" xfId="0" applyFill="1" applyBorder="1" applyAlignment="1">
      <alignment vertical="center" wrapText="1"/>
    </xf>
    <xf numFmtId="0" fontId="3" fillId="32" borderId="77" xfId="0" applyFont="1" applyFill="1" applyBorder="1" applyAlignment="1">
      <alignment vertical="center" wrapText="1"/>
    </xf>
    <xf numFmtId="0" fontId="0" fillId="32" borderId="102" xfId="0" applyFill="1" applyBorder="1" applyAlignment="1">
      <alignment vertical="center" wrapText="1"/>
    </xf>
    <xf numFmtId="0" fontId="5" fillId="34" borderId="15" xfId="0" applyFont="1" applyFill="1" applyBorder="1" applyAlignment="1">
      <alignment horizontal="center" vertical="center" wrapText="1"/>
    </xf>
    <xf numFmtId="0" fontId="0" fillId="34" borderId="22" xfId="0" applyFill="1" applyBorder="1" applyAlignment="1">
      <alignment horizontal="center" vertical="center" wrapText="1"/>
    </xf>
    <xf numFmtId="0" fontId="5" fillId="34" borderId="81" xfId="0" applyFont="1" applyFill="1" applyBorder="1" applyAlignment="1">
      <alignment horizontal="left" vertical="top" wrapText="1"/>
    </xf>
    <xf numFmtId="0" fontId="5" fillId="34" borderId="82" xfId="0" applyFont="1" applyFill="1" applyBorder="1" applyAlignment="1">
      <alignment horizontal="left" vertical="top" wrapText="1"/>
    </xf>
    <xf numFmtId="0" fontId="0" fillId="34" borderId="82" xfId="0" applyFill="1" applyBorder="1" applyAlignment="1">
      <alignment vertical="top"/>
    </xf>
    <xf numFmtId="0" fontId="0" fillId="34" borderId="83" xfId="0" applyFill="1" applyBorder="1" applyAlignment="1">
      <alignment vertical="top"/>
    </xf>
    <xf numFmtId="0" fontId="0" fillId="34" borderId="31" xfId="0" applyFill="1" applyBorder="1" applyAlignment="1">
      <alignment vertical="top"/>
    </xf>
    <xf numFmtId="0" fontId="0" fillId="34" borderId="0" xfId="0" applyFill="1" applyBorder="1" applyAlignment="1">
      <alignment vertical="top"/>
    </xf>
    <xf numFmtId="0" fontId="0" fillId="34" borderId="28" xfId="0" applyFill="1" applyBorder="1" applyAlignment="1">
      <alignment vertical="top"/>
    </xf>
    <xf numFmtId="0" fontId="0" fillId="34" borderId="17" xfId="0" applyFill="1" applyBorder="1" applyAlignment="1">
      <alignment vertical="top"/>
    </xf>
    <xf numFmtId="0" fontId="0" fillId="34" borderId="18" xfId="0" applyFill="1" applyBorder="1" applyAlignment="1">
      <alignment vertical="top"/>
    </xf>
    <xf numFmtId="0" fontId="0" fillId="34" borderId="33" xfId="0" applyFill="1" applyBorder="1" applyAlignment="1">
      <alignment vertical="top"/>
    </xf>
    <xf numFmtId="0" fontId="3" fillId="34" borderId="11" xfId="0" applyFont="1" applyFill="1" applyBorder="1" applyAlignment="1">
      <alignment horizontal="justify"/>
    </xf>
    <xf numFmtId="0" fontId="0" fillId="34" borderId="11" xfId="0" applyFont="1" applyFill="1" applyBorder="1" applyAlignment="1">
      <alignment vertical="center"/>
    </xf>
    <xf numFmtId="0" fontId="0" fillId="34" borderId="12" xfId="0" applyFill="1" applyBorder="1" applyAlignment="1">
      <alignment horizontal="center" vertical="center" wrapText="1"/>
    </xf>
    <xf numFmtId="0" fontId="5" fillId="34" borderId="23" xfId="0" applyFont="1" applyFill="1" applyBorder="1" applyAlignment="1">
      <alignment horizontal="center" vertical="center" wrapText="1"/>
    </xf>
    <xf numFmtId="0" fontId="0" fillId="34" borderId="20" xfId="0" applyFill="1" applyBorder="1" applyAlignment="1">
      <alignment horizontal="center" vertical="center" wrapText="1"/>
    </xf>
    <xf numFmtId="0" fontId="5" fillId="34" borderId="15" xfId="0" applyFont="1" applyFill="1" applyBorder="1" applyAlignment="1">
      <alignment horizontal="left" vertical="top" wrapText="1"/>
    </xf>
    <xf numFmtId="0" fontId="5" fillId="34" borderId="14" xfId="0" applyFont="1" applyFill="1" applyBorder="1" applyAlignment="1">
      <alignment horizontal="left" vertical="top" wrapText="1"/>
    </xf>
    <xf numFmtId="0" fontId="0" fillId="34" borderId="14" xfId="0" applyFill="1" applyBorder="1" applyAlignment="1">
      <alignment horizontal="left" vertical="top" wrapText="1"/>
    </xf>
    <xf numFmtId="0" fontId="0" fillId="34" borderId="16" xfId="0" applyFill="1" applyBorder="1" applyAlignment="1">
      <alignment horizontal="left" vertical="top" wrapText="1"/>
    </xf>
    <xf numFmtId="0" fontId="0" fillId="34" borderId="23" xfId="0" applyFill="1" applyBorder="1" applyAlignment="1">
      <alignment horizontal="left" vertical="top" wrapText="1"/>
    </xf>
    <xf numFmtId="0" fontId="0" fillId="34" borderId="0" xfId="0" applyFill="1" applyBorder="1" applyAlignment="1">
      <alignment horizontal="left" vertical="top" wrapText="1"/>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5" fillId="34" borderId="31" xfId="0" applyFont="1" applyFill="1" applyBorder="1" applyAlignment="1">
      <alignment horizontal="left" vertical="top" wrapText="1"/>
    </xf>
    <xf numFmtId="0" fontId="5" fillId="34" borderId="0" xfId="0" applyFont="1" applyFill="1" applyBorder="1" applyAlignment="1">
      <alignment horizontal="left" vertical="top" wrapText="1"/>
    </xf>
    <xf numFmtId="0" fontId="0" fillId="34" borderId="0" xfId="0" applyFill="1" applyAlignment="1">
      <alignment vertical="top"/>
    </xf>
    <xf numFmtId="0" fontId="0" fillId="34" borderId="14" xfId="0" applyFill="1" applyBorder="1" applyAlignment="1">
      <alignment vertical="top"/>
    </xf>
    <xf numFmtId="0" fontId="0" fillId="34" borderId="16" xfId="0" applyFill="1" applyBorder="1" applyAlignment="1">
      <alignment vertical="top"/>
    </xf>
    <xf numFmtId="0" fontId="0" fillId="34" borderId="23" xfId="0" applyFill="1" applyBorder="1" applyAlignment="1">
      <alignment vertical="top"/>
    </xf>
    <xf numFmtId="0" fontId="0" fillId="34" borderId="24" xfId="0" applyFill="1" applyBorder="1" applyAlignment="1">
      <alignment vertical="top"/>
    </xf>
    <xf numFmtId="0" fontId="0" fillId="34" borderId="25" xfId="0" applyFill="1" applyBorder="1" applyAlignment="1">
      <alignment vertical="top"/>
    </xf>
    <xf numFmtId="0" fontId="0" fillId="34" borderId="30" xfId="0" applyFill="1" applyBorder="1" applyAlignment="1">
      <alignment vertical="top"/>
    </xf>
    <xf numFmtId="0" fontId="0" fillId="34" borderId="11" xfId="0" applyFill="1" applyBorder="1" applyAlignment="1">
      <alignment horizontal="center" vertical="center" wrapText="1"/>
    </xf>
    <xf numFmtId="0" fontId="9" fillId="34" borderId="15" xfId="0" applyFont="1" applyFill="1" applyBorder="1" applyAlignment="1">
      <alignment vertical="top"/>
    </xf>
    <xf numFmtId="0" fontId="9" fillId="34" borderId="14" xfId="0" applyFont="1" applyFill="1" applyBorder="1" applyAlignment="1">
      <alignment vertical="top"/>
    </xf>
    <xf numFmtId="0" fontId="0" fillId="34" borderId="14"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0" xfId="0" applyFill="1" applyBorder="1" applyAlignment="1">
      <alignment vertical="center"/>
    </xf>
    <xf numFmtId="0" fontId="0" fillId="34" borderId="20" xfId="0"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0" fillId="34" borderId="26" xfId="0" applyFill="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34"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vertical="center"/>
    </xf>
    <xf numFmtId="0" fontId="3" fillId="34" borderId="81" xfId="0" applyFont="1" applyFill="1" applyBorder="1" applyAlignment="1">
      <alignment horizontal="center" vertical="center" wrapText="1"/>
    </xf>
    <xf numFmtId="0" fontId="3" fillId="34" borderId="82" xfId="0" applyFont="1" applyFill="1" applyBorder="1" applyAlignment="1">
      <alignment horizontal="center" vertical="center" wrapText="1"/>
    </xf>
    <xf numFmtId="0" fontId="0" fillId="34" borderId="82" xfId="0" applyFill="1" applyBorder="1" applyAlignment="1">
      <alignment horizontal="center" vertical="center" wrapText="1"/>
    </xf>
    <xf numFmtId="0" fontId="6" fillId="34" borderId="10"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5" fillId="0" borderId="22" xfId="0" applyFont="1" applyBorder="1" applyAlignment="1">
      <alignment horizontal="left" vertical="center" wrapText="1"/>
    </xf>
    <xf numFmtId="0" fontId="5" fillId="0" borderId="20" xfId="0" applyFont="1" applyBorder="1" applyAlignment="1">
      <alignment horizontal="left" vertical="center" wrapText="1"/>
    </xf>
    <xf numFmtId="0" fontId="6" fillId="34" borderId="15"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34" borderId="15" xfId="0" applyFill="1" applyBorder="1" applyAlignment="1">
      <alignment horizontal="center" vertical="center"/>
    </xf>
    <xf numFmtId="0" fontId="0" fillId="34" borderId="14" xfId="0" applyFill="1" applyBorder="1" applyAlignment="1">
      <alignment horizontal="center" vertical="center"/>
    </xf>
    <xf numFmtId="0" fontId="0" fillId="34" borderId="22" xfId="0" applyFill="1" applyBorder="1" applyAlignment="1">
      <alignment horizontal="center" vertical="center"/>
    </xf>
    <xf numFmtId="0" fontId="9" fillId="33" borderId="31" xfId="0" applyFont="1" applyFill="1" applyBorder="1" applyAlignment="1">
      <alignment vertical="top"/>
    </xf>
    <xf numFmtId="0" fontId="0" fillId="0" borderId="0" xfId="0" applyBorder="1" applyAlignment="1">
      <alignment vertical="center"/>
    </xf>
    <xf numFmtId="0" fontId="0" fillId="0" borderId="28" xfId="0" applyBorder="1" applyAlignment="1">
      <alignment vertical="center"/>
    </xf>
    <xf numFmtId="49" fontId="3" fillId="33" borderId="34" xfId="0" applyNumberFormat="1" applyFont="1" applyFill="1" applyBorder="1" applyAlignment="1" applyProtection="1">
      <alignment horizontal="center" vertical="center" shrinkToFit="1"/>
      <protection locked="0"/>
    </xf>
    <xf numFmtId="0" fontId="3" fillId="0" borderId="142"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3" fillId="0" borderId="143" xfId="0" applyFont="1" applyBorder="1" applyAlignment="1">
      <alignment horizontal="center" vertical="center" wrapText="1"/>
    </xf>
    <xf numFmtId="49" fontId="3" fillId="33" borderId="143" xfId="0" applyNumberFormat="1" applyFont="1" applyFill="1" applyBorder="1" applyAlignment="1" applyProtection="1">
      <alignment horizontal="center" vertical="center" shrinkToFit="1"/>
      <protection locked="0"/>
    </xf>
    <xf numFmtId="0" fontId="5" fillId="0" borderId="112" xfId="0" applyFont="1" applyBorder="1" applyAlignment="1">
      <alignment horizontal="left" vertical="top" wrapText="1"/>
    </xf>
    <xf numFmtId="0" fontId="5" fillId="0" borderId="14" xfId="0" applyFont="1" applyBorder="1" applyAlignment="1">
      <alignment horizontal="left" vertical="top" wrapText="1"/>
    </xf>
    <xf numFmtId="0" fontId="5" fillId="0" borderId="22" xfId="0" applyFont="1" applyBorder="1" applyAlignment="1">
      <alignment horizontal="left" vertical="top" wrapText="1"/>
    </xf>
    <xf numFmtId="0" fontId="5" fillId="0" borderId="31"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0" fillId="0" borderId="31" xfId="0" applyBorder="1" applyAlignment="1">
      <alignment vertical="top"/>
    </xf>
    <xf numFmtId="0" fontId="0" fillId="0" borderId="0" xfId="0" applyAlignment="1">
      <alignment vertical="top"/>
    </xf>
    <xf numFmtId="0" fontId="0" fillId="0" borderId="20" xfId="0" applyBorder="1" applyAlignment="1">
      <alignment vertical="top"/>
    </xf>
    <xf numFmtId="0" fontId="0" fillId="0" borderId="39"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5" fillId="0" borderId="135"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5" fillId="0" borderId="19" xfId="0" applyFont="1" applyBorder="1" applyAlignment="1">
      <alignment horizontal="left" vertical="center" wrapText="1"/>
    </xf>
    <xf numFmtId="0" fontId="3" fillId="0" borderId="159" xfId="0" applyFont="1" applyBorder="1" applyAlignment="1">
      <alignment horizontal="center" vertical="center" wrapText="1"/>
    </xf>
    <xf numFmtId="0" fontId="5" fillId="0" borderId="112" xfId="0" applyFont="1" applyBorder="1" applyAlignment="1">
      <alignment horizontal="left" vertical="center" wrapText="1"/>
    </xf>
    <xf numFmtId="0" fontId="5" fillId="0" borderId="31" xfId="0" applyFont="1" applyBorder="1" applyAlignment="1">
      <alignment horizontal="left" vertical="center" wrapText="1"/>
    </xf>
    <xf numFmtId="0" fontId="5" fillId="0" borderId="81" xfId="0" applyFont="1" applyBorder="1" applyAlignment="1">
      <alignment horizontal="left" vertical="top" wrapText="1"/>
    </xf>
    <xf numFmtId="0" fontId="5" fillId="0" borderId="82" xfId="0" applyFont="1" applyBorder="1" applyAlignment="1">
      <alignment horizontal="left" vertical="top" wrapText="1"/>
    </xf>
    <xf numFmtId="0" fontId="5" fillId="0" borderId="19" xfId="0" applyFont="1" applyBorder="1" applyAlignment="1">
      <alignment horizontal="left" vertical="top" wrapText="1"/>
    </xf>
    <xf numFmtId="0" fontId="0" fillId="0" borderId="31" xfId="0" applyBorder="1" applyAlignment="1">
      <alignment horizontal="left" vertical="top" wrapText="1"/>
    </xf>
    <xf numFmtId="0" fontId="0" fillId="0" borderId="20" xfId="0" applyBorder="1" applyAlignment="1">
      <alignment horizontal="left" vertical="top" wrapText="1"/>
    </xf>
    <xf numFmtId="0" fontId="0" fillId="0" borderId="39" xfId="0" applyBorder="1" applyAlignment="1">
      <alignment horizontal="left" vertical="top" wrapText="1"/>
    </xf>
    <xf numFmtId="0" fontId="0" fillId="0" borderId="26" xfId="0" applyBorder="1" applyAlignment="1">
      <alignment horizontal="left" vertical="top" wrapText="1"/>
    </xf>
    <xf numFmtId="0" fontId="0" fillId="0" borderId="17" xfId="0" applyBorder="1" applyAlignment="1">
      <alignment vertical="top"/>
    </xf>
    <xf numFmtId="0" fontId="0" fillId="0" borderId="18" xfId="0" applyBorder="1" applyAlignment="1">
      <alignment vertical="top"/>
    </xf>
    <xf numFmtId="0" fontId="0" fillId="0" borderId="21" xfId="0" applyBorder="1" applyAlignment="1">
      <alignment vertical="top"/>
    </xf>
    <xf numFmtId="0" fontId="5" fillId="0" borderId="15" xfId="0" applyFont="1" applyBorder="1" applyAlignment="1">
      <alignment horizontal="left" vertical="top" wrapText="1"/>
    </xf>
    <xf numFmtId="0" fontId="5" fillId="0" borderId="23" xfId="0" applyFont="1" applyBorder="1" applyAlignment="1">
      <alignment horizontal="left" vertical="top" wrapText="1"/>
    </xf>
    <xf numFmtId="0" fontId="3" fillId="34" borderId="10" xfId="0" applyFont="1" applyFill="1" applyBorder="1" applyAlignment="1">
      <alignment vertical="center" wrapText="1"/>
    </xf>
    <xf numFmtId="0" fontId="3" fillId="34" borderId="10" xfId="0" applyFont="1" applyFill="1" applyBorder="1" applyAlignment="1">
      <alignment vertical="top" wrapText="1"/>
    </xf>
    <xf numFmtId="0" fontId="0" fillId="34" borderId="11" xfId="0" applyFill="1" applyBorder="1" applyAlignment="1">
      <alignment vertical="top" wrapText="1"/>
    </xf>
    <xf numFmtId="0" fontId="0" fillId="34" borderId="12" xfId="0" applyFill="1" applyBorder="1" applyAlignment="1">
      <alignment vertical="top" wrapText="1"/>
    </xf>
    <xf numFmtId="0" fontId="0" fillId="34" borderId="10" xfId="0" applyFill="1" applyBorder="1" applyAlignment="1">
      <alignment vertical="top" wrapText="1"/>
    </xf>
    <xf numFmtId="0" fontId="0" fillId="34" borderId="38" xfId="0" applyFill="1" applyBorder="1" applyAlignment="1">
      <alignment vertical="center"/>
    </xf>
    <xf numFmtId="0" fontId="3" fillId="34" borderId="15" xfId="0" applyFont="1" applyFill="1" applyBorder="1" applyAlignment="1">
      <alignment vertical="top" wrapText="1"/>
    </xf>
    <xf numFmtId="0" fontId="0" fillId="34" borderId="14" xfId="0"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0" fillId="34" borderId="0" xfId="0" applyFill="1" applyBorder="1" applyAlignment="1">
      <alignment vertical="top" wrapText="1"/>
    </xf>
    <xf numFmtId="0" fontId="0" fillId="34" borderId="20" xfId="0" applyFill="1" applyBorder="1" applyAlignment="1">
      <alignment vertical="top" wrapText="1"/>
    </xf>
    <xf numFmtId="0" fontId="0" fillId="34" borderId="24" xfId="0" applyFill="1" applyBorder="1" applyAlignment="1">
      <alignment vertical="top" wrapText="1"/>
    </xf>
    <xf numFmtId="0" fontId="0" fillId="34" borderId="25" xfId="0" applyFill="1" applyBorder="1" applyAlignment="1">
      <alignment vertical="top" wrapText="1"/>
    </xf>
    <xf numFmtId="0" fontId="0" fillId="34" borderId="26" xfId="0" applyFill="1" applyBorder="1" applyAlignment="1">
      <alignment vertical="top" wrapText="1"/>
    </xf>
    <xf numFmtId="0" fontId="3" fillId="34" borderId="15" xfId="0" applyFont="1" applyFill="1" applyBorder="1" applyAlignment="1">
      <alignment vertical="top"/>
    </xf>
    <xf numFmtId="0" fontId="0" fillId="34" borderId="22" xfId="0" applyFill="1" applyBorder="1" applyAlignment="1">
      <alignment vertical="top"/>
    </xf>
    <xf numFmtId="0" fontId="0" fillId="34" borderId="20" xfId="0" applyFill="1" applyBorder="1" applyAlignment="1">
      <alignment vertical="top"/>
    </xf>
    <xf numFmtId="0" fontId="0" fillId="34" borderId="26" xfId="0" applyFill="1" applyBorder="1" applyAlignment="1">
      <alignment vertical="top"/>
    </xf>
    <xf numFmtId="0" fontId="3" fillId="34" borderId="40"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18" fillId="34" borderId="38" xfId="0" applyFont="1" applyFill="1" applyBorder="1" applyAlignment="1">
      <alignment vertical="center" wrapText="1"/>
    </xf>
    <xf numFmtId="0" fontId="0" fillId="32" borderId="77" xfId="0" applyFill="1" applyBorder="1" applyAlignment="1">
      <alignment vertical="top" wrapText="1"/>
    </xf>
    <xf numFmtId="0" fontId="0" fillId="32" borderId="102" xfId="0" applyFill="1" applyBorder="1" applyAlignment="1">
      <alignment vertical="top" wrapText="1"/>
    </xf>
    <xf numFmtId="0" fontId="3" fillId="32" borderId="10" xfId="0" applyFont="1" applyFill="1" applyBorder="1" applyAlignment="1">
      <alignment vertical="center"/>
    </xf>
    <xf numFmtId="0" fontId="3" fillId="34" borderId="38" xfId="0" applyFont="1" applyFill="1" applyBorder="1" applyAlignment="1">
      <alignment horizontal="center" vertical="center" wrapText="1"/>
    </xf>
    <xf numFmtId="0" fontId="3" fillId="33" borderId="0" xfId="0" applyFont="1" applyFill="1" applyAlignment="1">
      <alignment vertical="center"/>
    </xf>
    <xf numFmtId="0" fontId="5" fillId="0" borderId="160" xfId="0" applyFont="1" applyBorder="1" applyAlignment="1">
      <alignment horizontal="center" vertical="center"/>
    </xf>
    <xf numFmtId="0" fontId="5" fillId="0" borderId="37" xfId="0" applyFont="1" applyBorder="1" applyAlignment="1">
      <alignment horizontal="center" vertical="center"/>
    </xf>
    <xf numFmtId="0" fontId="5" fillId="0" borderId="37" xfId="0" applyFont="1" applyBorder="1" applyAlignment="1">
      <alignment horizontal="center" vertical="center" wrapText="1"/>
    </xf>
    <xf numFmtId="0" fontId="5" fillId="0" borderId="161" xfId="0" applyFont="1" applyBorder="1" applyAlignment="1">
      <alignment horizontal="center" vertical="center"/>
    </xf>
    <xf numFmtId="0" fontId="3" fillId="33" borderId="162" xfId="0" applyFont="1" applyFill="1" applyBorder="1" applyAlignment="1">
      <alignment vertical="center"/>
    </xf>
    <xf numFmtId="0" fontId="3" fillId="33" borderId="73" xfId="0" applyFont="1" applyFill="1" applyBorder="1" applyAlignment="1">
      <alignment vertical="center"/>
    </xf>
    <xf numFmtId="0" fontId="3" fillId="33" borderId="113"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12"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37" xfId="0" applyFont="1" applyBorder="1" applyAlignment="1">
      <alignment horizontal="center" vertical="center"/>
    </xf>
    <xf numFmtId="0" fontId="3" fillId="0" borderId="161" xfId="0" applyFont="1" applyBorder="1" applyAlignment="1">
      <alignment horizontal="center" vertical="center"/>
    </xf>
    <xf numFmtId="0" fontId="3" fillId="0" borderId="160" xfId="0" applyFont="1" applyBorder="1" applyAlignment="1">
      <alignment horizontal="center" vertical="center"/>
    </xf>
    <xf numFmtId="0" fontId="3" fillId="33" borderId="163"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F42"/>
  <sheetViews>
    <sheetView zoomScale="90" zoomScaleNormal="90" workbookViewId="0" topLeftCell="A11">
      <selection activeCell="AK16" sqref="AK16"/>
    </sheetView>
  </sheetViews>
  <sheetFormatPr defaultColWidth="9.00390625" defaultRowHeight="13.5"/>
  <cols>
    <col min="1" max="56" width="2.375" style="0" customWidth="1"/>
    <col min="57" max="59" width="2.75390625" style="0" customWidth="1"/>
    <col min="60" max="60" width="1.875" style="0" customWidth="1"/>
    <col min="61" max="61" width="3.00390625" style="0" customWidth="1"/>
    <col min="62" max="97" width="2.75390625" style="0" customWidth="1"/>
    <col min="98" max="98" width="2.75390625" style="0" hidden="1" customWidth="1"/>
    <col min="99" max="109" width="2.75390625" style="0" customWidth="1"/>
    <col min="110" max="117" width="2.75390625" style="0" hidden="1" customWidth="1"/>
    <col min="118" max="128" width="2.75390625" style="0" customWidth="1"/>
    <col min="129" max="129" width="3.875" style="0" customWidth="1"/>
    <col min="130" max="130" width="2.50390625" style="0" customWidth="1"/>
    <col min="131" max="132" width="2.50390625" style="63" customWidth="1"/>
    <col min="133" max="133" width="4.375" style="0" customWidth="1"/>
    <col min="134" max="134" width="8.25390625" style="0" customWidth="1"/>
    <col min="135" max="135" width="37.125" style="0" customWidth="1"/>
    <col min="138" max="139" width="4.125" style="0" customWidth="1"/>
  </cols>
  <sheetData>
    <row r="1" spans="1:139" ht="15">
      <c r="A1" s="549"/>
      <c r="B1" s="549"/>
      <c r="C1" s="550" t="s">
        <v>0</v>
      </c>
      <c r="D1" s="550"/>
      <c r="E1" s="550"/>
      <c r="F1" s="550"/>
      <c r="G1" s="550"/>
      <c r="H1" s="550"/>
      <c r="I1" s="550"/>
      <c r="J1" s="550"/>
      <c r="K1" s="550"/>
      <c r="L1" s="550"/>
      <c r="M1" s="550"/>
      <c r="N1" s="550"/>
      <c r="O1" s="550"/>
      <c r="P1" s="550"/>
      <c r="Q1" s="550"/>
      <c r="R1" s="550"/>
      <c r="S1" s="550"/>
      <c r="T1" s="550"/>
      <c r="U1" s="550"/>
      <c r="V1" s="550"/>
      <c r="W1" s="550"/>
      <c r="X1" s="550"/>
      <c r="Y1" s="550"/>
      <c r="Z1" s="551"/>
      <c r="AA1" s="551"/>
      <c r="AB1" s="551"/>
      <c r="AC1" s="551"/>
      <c r="AD1" s="551"/>
      <c r="AE1" s="552"/>
      <c r="AF1" s="552"/>
      <c r="AG1" s="552"/>
      <c r="AH1" s="552"/>
      <c r="AI1" s="552"/>
      <c r="AJ1" s="552"/>
      <c r="AK1" s="552"/>
      <c r="AL1" s="552"/>
      <c r="AM1" s="552"/>
      <c r="AN1" s="552"/>
      <c r="AO1" s="552"/>
      <c r="AP1" s="552"/>
      <c r="AQ1" s="552"/>
      <c r="AR1" s="552"/>
      <c r="AS1" s="552"/>
      <c r="AT1" s="552"/>
      <c r="AU1" s="552"/>
      <c r="AV1" s="552"/>
      <c r="AW1" s="552"/>
      <c r="AX1" s="552"/>
      <c r="AY1" s="549"/>
      <c r="AZ1" s="549"/>
      <c r="BA1" s="549"/>
      <c r="BB1" s="549"/>
      <c r="BC1" s="549"/>
      <c r="BD1" s="549"/>
      <c r="BE1" s="549"/>
      <c r="BF1" s="549"/>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557"/>
      <c r="DK1" s="557"/>
      <c r="DL1" s="557"/>
      <c r="DM1" s="557"/>
      <c r="DN1" s="557"/>
      <c r="DO1" s="557"/>
      <c r="DP1" s="557"/>
      <c r="DQ1" s="557"/>
      <c r="DR1" s="557"/>
      <c r="DS1" s="557"/>
      <c r="DT1" s="557"/>
      <c r="DU1" s="557"/>
      <c r="DV1" s="557"/>
      <c r="DW1" s="557"/>
      <c r="DX1" s="557"/>
      <c r="DY1" s="557"/>
      <c r="DZ1" s="557"/>
      <c r="EB1" s="561"/>
      <c r="EC1" s="561"/>
      <c r="ED1" s="561"/>
      <c r="EE1" s="561"/>
      <c r="EF1" s="561"/>
      <c r="EG1" s="561"/>
      <c r="EH1" s="561"/>
      <c r="EI1" s="561"/>
    </row>
    <row r="2" spans="1:139" ht="15">
      <c r="A2" s="549"/>
      <c r="C2" s="1"/>
      <c r="D2" s="1"/>
      <c r="E2" s="1"/>
      <c r="F2" s="1"/>
      <c r="G2" s="1"/>
      <c r="H2" s="1"/>
      <c r="I2" s="1"/>
      <c r="J2" s="1"/>
      <c r="K2" s="1"/>
      <c r="L2" s="1"/>
      <c r="M2" s="1"/>
      <c r="N2" s="1"/>
      <c r="O2" s="1"/>
      <c r="P2" s="1"/>
      <c r="Q2" s="1"/>
      <c r="R2" s="1"/>
      <c r="S2" s="1"/>
      <c r="T2" s="1"/>
      <c r="U2" s="1"/>
      <c r="V2" s="1"/>
      <c r="W2" s="1"/>
      <c r="X2" s="1"/>
      <c r="Y2" s="1"/>
      <c r="Z2" s="55"/>
      <c r="AA2" s="55"/>
      <c r="AB2" s="55"/>
      <c r="AC2" s="55"/>
      <c r="AD2" s="55"/>
      <c r="AE2" s="545"/>
      <c r="AF2" s="545"/>
      <c r="AG2" s="545"/>
      <c r="AH2" s="545"/>
      <c r="AI2" s="545"/>
      <c r="AJ2" s="545"/>
      <c r="AK2" s="545"/>
      <c r="AL2" s="545"/>
      <c r="AM2" s="545"/>
      <c r="AN2" s="545"/>
      <c r="AO2" s="545"/>
      <c r="AP2" s="545"/>
      <c r="AQ2" s="545"/>
      <c r="AR2" s="545"/>
      <c r="AS2" s="545"/>
      <c r="AT2" s="545"/>
      <c r="AU2" s="545"/>
      <c r="AV2" s="545"/>
      <c r="AW2" s="545"/>
      <c r="AX2" s="545"/>
      <c r="AY2" s="214"/>
      <c r="AZ2" s="214"/>
      <c r="BA2" s="214"/>
      <c r="BB2" s="214"/>
      <c r="BC2" s="214"/>
      <c r="BD2" s="214"/>
      <c r="BE2" s="214"/>
      <c r="BF2" s="553"/>
      <c r="BG2" s="214"/>
      <c r="BH2" s="558"/>
      <c r="BI2" s="214"/>
      <c r="BJ2" s="214"/>
      <c r="BK2" s="214"/>
      <c r="BL2" s="214"/>
      <c r="BM2" s="214"/>
      <c r="BN2" s="214"/>
      <c r="BO2" s="214"/>
      <c r="BP2" s="214"/>
      <c r="BQ2" s="214"/>
      <c r="BR2" s="214"/>
      <c r="BS2" s="214"/>
      <c r="BT2" s="214"/>
      <c r="BU2" s="214"/>
      <c r="BV2" s="214"/>
      <c r="BW2" s="214"/>
      <c r="BX2" s="214"/>
      <c r="BY2" s="214"/>
      <c r="BZ2" s="214"/>
      <c r="CA2" s="214"/>
      <c r="CB2" s="214"/>
      <c r="CC2" s="214"/>
      <c r="CD2" s="214"/>
      <c r="DZ2" s="557"/>
      <c r="EB2" s="561"/>
      <c r="EI2" s="561"/>
    </row>
    <row r="3" spans="1:139" ht="16.5">
      <c r="A3" s="549"/>
      <c r="C3" s="1"/>
      <c r="D3" s="1"/>
      <c r="E3" s="1"/>
      <c r="F3" s="1"/>
      <c r="G3" s="1"/>
      <c r="H3" s="1"/>
      <c r="I3" s="1"/>
      <c r="J3" s="1"/>
      <c r="K3" s="1"/>
      <c r="L3" s="1"/>
      <c r="M3" s="1"/>
      <c r="N3" s="1"/>
      <c r="O3" s="1"/>
      <c r="P3" s="1"/>
      <c r="Q3" s="1"/>
      <c r="R3" s="1"/>
      <c r="S3" s="1"/>
      <c r="T3" s="1"/>
      <c r="U3" s="1"/>
      <c r="V3" s="1"/>
      <c r="W3" s="1"/>
      <c r="X3" s="1"/>
      <c r="Y3" s="1"/>
      <c r="Z3" s="55"/>
      <c r="AA3" s="55"/>
      <c r="AB3" s="55"/>
      <c r="AC3" s="55"/>
      <c r="AD3" s="546"/>
      <c r="AE3" s="546"/>
      <c r="AF3" s="546"/>
      <c r="AG3" s="546"/>
      <c r="AH3" s="546"/>
      <c r="AI3" s="546"/>
      <c r="AJ3" s="546"/>
      <c r="AK3" s="546"/>
      <c r="AL3" s="546"/>
      <c r="AM3" s="546"/>
      <c r="AN3" s="105"/>
      <c r="AO3" s="105"/>
      <c r="AP3" s="105"/>
      <c r="AQ3" s="105"/>
      <c r="AR3" s="105"/>
      <c r="AS3" s="105"/>
      <c r="AT3" s="105"/>
      <c r="AU3" s="105"/>
      <c r="AV3" s="105"/>
      <c r="AW3" s="105"/>
      <c r="AX3" s="105"/>
      <c r="BF3" s="549"/>
      <c r="BH3" s="557"/>
      <c r="DZ3" s="557"/>
      <c r="EB3" s="561"/>
      <c r="EI3" s="561"/>
    </row>
    <row r="4" spans="1:139" ht="13.5" customHeight="1">
      <c r="A4" s="549"/>
      <c r="C4" s="1"/>
      <c r="D4" s="1"/>
      <c r="E4" s="1"/>
      <c r="F4" s="1"/>
      <c r="G4" s="1"/>
      <c r="H4" s="1"/>
      <c r="I4" s="1"/>
      <c r="J4" s="1"/>
      <c r="K4" s="1"/>
      <c r="L4" s="1"/>
      <c r="M4" s="1"/>
      <c r="N4" s="1"/>
      <c r="O4" s="1"/>
      <c r="P4" s="1"/>
      <c r="Q4" s="1"/>
      <c r="R4" s="1"/>
      <c r="S4" s="1"/>
      <c r="T4" s="1"/>
      <c r="U4" s="1"/>
      <c r="V4" s="1"/>
      <c r="W4" s="1"/>
      <c r="X4" s="1"/>
      <c r="Y4" s="1"/>
      <c r="Z4" s="55"/>
      <c r="AA4" s="55"/>
      <c r="AB4" s="55"/>
      <c r="AC4" s="55"/>
      <c r="AD4" s="546"/>
      <c r="AE4" s="546"/>
      <c r="AF4" s="546"/>
      <c r="AG4" s="546"/>
      <c r="AH4" s="546"/>
      <c r="AI4" s="546"/>
      <c r="AJ4" s="546"/>
      <c r="AK4" s="546"/>
      <c r="AL4" s="546"/>
      <c r="AM4" s="546"/>
      <c r="AN4" s="105"/>
      <c r="AO4" s="105"/>
      <c r="AP4" s="105"/>
      <c r="AQ4" s="105"/>
      <c r="AR4" s="105"/>
      <c r="AS4" s="105"/>
      <c r="AT4" s="105"/>
      <c r="AU4" s="105"/>
      <c r="AV4" s="105"/>
      <c r="AW4" s="105"/>
      <c r="AX4" s="105"/>
      <c r="BF4" s="549"/>
      <c r="BG4" s="1"/>
      <c r="BH4" s="559"/>
      <c r="BI4" s="1"/>
      <c r="DZ4" s="557"/>
      <c r="EB4" s="561"/>
      <c r="EI4" s="561"/>
    </row>
    <row r="5" spans="1:139" ht="15">
      <c r="A5" s="549"/>
      <c r="BF5" s="549"/>
      <c r="BG5" s="352"/>
      <c r="BH5" s="560"/>
      <c r="BI5" s="352"/>
      <c r="BK5" s="621" t="s">
        <v>302</v>
      </c>
      <c r="BL5" s="622"/>
      <c r="BM5" s="622"/>
      <c r="BN5" s="622"/>
      <c r="BO5" s="622"/>
      <c r="BP5" s="622"/>
      <c r="BQ5" s="622"/>
      <c r="BR5" s="622"/>
      <c r="BS5" s="622"/>
      <c r="BT5" s="622"/>
      <c r="BU5" s="622"/>
      <c r="BV5" s="622"/>
      <c r="BW5" s="622"/>
      <c r="BX5" s="622"/>
      <c r="BY5" s="622"/>
      <c r="BZ5" s="622"/>
      <c r="CA5" s="622"/>
      <c r="CB5" s="622"/>
      <c r="CC5" s="622"/>
      <c r="CD5" s="622"/>
      <c r="CE5" s="622"/>
      <c r="CF5" s="622"/>
      <c r="CG5" s="622"/>
      <c r="CH5" s="622"/>
      <c r="CI5" s="622"/>
      <c r="CJ5" s="622"/>
      <c r="CK5" s="622"/>
      <c r="CL5" s="622"/>
      <c r="CM5" s="622"/>
      <c r="CN5" s="352"/>
      <c r="CO5" s="352"/>
      <c r="CP5" s="352"/>
      <c r="CQ5" s="352"/>
      <c r="CR5" s="352"/>
      <c r="CS5" s="352"/>
      <c r="CT5" s="352"/>
      <c r="CU5" s="352"/>
      <c r="CV5" s="352"/>
      <c r="CW5" s="352"/>
      <c r="CX5" s="352"/>
      <c r="CY5" s="352"/>
      <c r="CZ5" s="352"/>
      <c r="DA5" s="352"/>
      <c r="DB5" s="352"/>
      <c r="DC5" s="352"/>
      <c r="DD5" s="352"/>
      <c r="DE5" s="352"/>
      <c r="DF5" s="352"/>
      <c r="DG5" s="352"/>
      <c r="DH5" s="352"/>
      <c r="DI5" s="352"/>
      <c r="DJ5" s="352"/>
      <c r="DK5" s="352"/>
      <c r="DL5" s="352"/>
      <c r="DM5" s="352"/>
      <c r="DN5" s="352"/>
      <c r="DO5" s="352"/>
      <c r="DZ5" s="557"/>
      <c r="EB5" s="561"/>
      <c r="ED5" s="621" t="s">
        <v>302</v>
      </c>
      <c r="EE5" s="625"/>
      <c r="EF5" s="625"/>
      <c r="EG5" s="625"/>
      <c r="EH5" s="366"/>
      <c r="EI5" s="562"/>
    </row>
    <row r="6" spans="1:151" ht="26.25">
      <c r="A6" s="554"/>
      <c r="B6" s="125"/>
      <c r="C6" s="125"/>
      <c r="D6" s="125"/>
      <c r="E6" s="125"/>
      <c r="F6" s="125"/>
      <c r="G6" s="630" t="s">
        <v>1</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125"/>
      <c r="AX6" s="125"/>
      <c r="AY6" s="125"/>
      <c r="AZ6" s="125"/>
      <c r="BA6" s="354"/>
      <c r="BB6" s="354"/>
      <c r="BC6" s="354"/>
      <c r="BD6" s="354"/>
      <c r="BE6" s="354"/>
      <c r="BF6" s="554"/>
      <c r="BG6" s="352"/>
      <c r="BH6" s="560"/>
      <c r="BI6" s="352"/>
      <c r="BK6" s="352"/>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52"/>
      <c r="CO6" s="352"/>
      <c r="CP6" s="352"/>
      <c r="CQ6" s="352"/>
      <c r="CR6" s="352"/>
      <c r="CS6" s="352"/>
      <c r="CT6" s="352"/>
      <c r="CU6" s="352"/>
      <c r="CV6" s="352"/>
      <c r="CW6" s="352"/>
      <c r="CX6" s="352"/>
      <c r="CY6" s="352"/>
      <c r="CZ6" s="352"/>
      <c r="DA6" s="352"/>
      <c r="DB6" s="352"/>
      <c r="DC6" s="352"/>
      <c r="DD6" s="352"/>
      <c r="DE6" s="352"/>
      <c r="DF6" s="352"/>
      <c r="DG6" s="352"/>
      <c r="DH6" s="352"/>
      <c r="DI6" s="352"/>
      <c r="DJ6" s="352"/>
      <c r="DK6" s="352"/>
      <c r="DL6" s="352"/>
      <c r="DM6" s="352"/>
      <c r="DN6" s="352"/>
      <c r="DO6" s="352"/>
      <c r="DZ6" s="557"/>
      <c r="EB6" s="561"/>
      <c r="ED6" s="626"/>
      <c r="EE6" s="626"/>
      <c r="EF6" s="626"/>
      <c r="EG6" s="626"/>
      <c r="EH6" s="366"/>
      <c r="EI6" s="562"/>
      <c r="EJ6" s="366"/>
      <c r="EK6" s="366"/>
      <c r="EL6" s="366"/>
      <c r="EM6" s="366"/>
      <c r="EN6" s="366"/>
      <c r="EO6" s="366"/>
      <c r="EP6" s="366"/>
      <c r="EQ6" s="366"/>
      <c r="ER6" s="366"/>
      <c r="ES6" s="366"/>
      <c r="ET6" s="366"/>
      <c r="EU6" s="366"/>
    </row>
    <row r="7" spans="1:151" ht="15">
      <c r="A7" s="556"/>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F7" s="549"/>
      <c r="BG7" s="352"/>
      <c r="BH7" s="560"/>
      <c r="BI7" s="352"/>
      <c r="BJ7" s="352"/>
      <c r="BK7" s="401">
        <v>1</v>
      </c>
      <c r="BL7" s="402">
        <f>BK7+1</f>
        <v>2</v>
      </c>
      <c r="BM7" s="402">
        <f aca="true" t="shared" si="0" ref="BM7:DW7">BL7+1</f>
        <v>3</v>
      </c>
      <c r="BN7" s="402">
        <f t="shared" si="0"/>
        <v>4</v>
      </c>
      <c r="BO7" s="402">
        <f t="shared" si="0"/>
        <v>5</v>
      </c>
      <c r="BP7" s="402">
        <f t="shared" si="0"/>
        <v>6</v>
      </c>
      <c r="BQ7" s="402">
        <f t="shared" si="0"/>
        <v>7</v>
      </c>
      <c r="BR7" s="402">
        <f t="shared" si="0"/>
        <v>8</v>
      </c>
      <c r="BS7" s="402">
        <f t="shared" si="0"/>
        <v>9</v>
      </c>
      <c r="BT7" s="402">
        <f t="shared" si="0"/>
        <v>10</v>
      </c>
      <c r="BU7" s="402">
        <f t="shared" si="0"/>
        <v>11</v>
      </c>
      <c r="BV7" s="402">
        <f t="shared" si="0"/>
        <v>12</v>
      </c>
      <c r="BW7" s="402">
        <f t="shared" si="0"/>
        <v>13</v>
      </c>
      <c r="BX7" s="402">
        <f t="shared" si="0"/>
        <v>14</v>
      </c>
      <c r="BY7" s="402">
        <f t="shared" si="0"/>
        <v>15</v>
      </c>
      <c r="BZ7" s="402">
        <f t="shared" si="0"/>
        <v>16</v>
      </c>
      <c r="CA7" s="402">
        <f t="shared" si="0"/>
        <v>17</v>
      </c>
      <c r="CB7" s="402">
        <f t="shared" si="0"/>
        <v>18</v>
      </c>
      <c r="CC7" s="402">
        <f t="shared" si="0"/>
        <v>19</v>
      </c>
      <c r="CD7" s="402">
        <f t="shared" si="0"/>
        <v>20</v>
      </c>
      <c r="CE7" s="402">
        <f t="shared" si="0"/>
        <v>21</v>
      </c>
      <c r="CF7" s="402">
        <f t="shared" si="0"/>
        <v>22</v>
      </c>
      <c r="CG7" s="402">
        <f t="shared" si="0"/>
        <v>23</v>
      </c>
      <c r="CH7" s="402">
        <f t="shared" si="0"/>
        <v>24</v>
      </c>
      <c r="CI7" s="402">
        <f t="shared" si="0"/>
        <v>25</v>
      </c>
      <c r="CJ7" s="402">
        <f t="shared" si="0"/>
        <v>26</v>
      </c>
      <c r="CK7" s="402">
        <f t="shared" si="0"/>
        <v>27</v>
      </c>
      <c r="CL7" s="402">
        <f t="shared" si="0"/>
        <v>28</v>
      </c>
      <c r="CM7" s="402">
        <f t="shared" si="0"/>
        <v>29</v>
      </c>
      <c r="CN7" s="402">
        <f t="shared" si="0"/>
        <v>30</v>
      </c>
      <c r="CO7" s="402">
        <f t="shared" si="0"/>
        <v>31</v>
      </c>
      <c r="CP7" s="402">
        <f t="shared" si="0"/>
        <v>32</v>
      </c>
      <c r="CQ7" s="402">
        <f t="shared" si="0"/>
        <v>33</v>
      </c>
      <c r="CR7" s="402">
        <f t="shared" si="0"/>
        <v>34</v>
      </c>
      <c r="CS7" s="402">
        <f t="shared" si="0"/>
        <v>35</v>
      </c>
      <c r="CT7" s="402">
        <f t="shared" si="0"/>
        <v>36</v>
      </c>
      <c r="CU7" s="402">
        <f t="shared" si="0"/>
        <v>37</v>
      </c>
      <c r="CV7" s="402">
        <f t="shared" si="0"/>
        <v>38</v>
      </c>
      <c r="CW7" s="402">
        <f t="shared" si="0"/>
        <v>39</v>
      </c>
      <c r="CX7" s="402">
        <f t="shared" si="0"/>
        <v>40</v>
      </c>
      <c r="CY7" s="402">
        <f t="shared" si="0"/>
        <v>41</v>
      </c>
      <c r="CZ7" s="402">
        <f t="shared" si="0"/>
        <v>42</v>
      </c>
      <c r="DA7" s="402">
        <f t="shared" si="0"/>
        <v>43</v>
      </c>
      <c r="DB7" s="402">
        <f t="shared" si="0"/>
        <v>44</v>
      </c>
      <c r="DC7" s="402">
        <f t="shared" si="0"/>
        <v>45</v>
      </c>
      <c r="DD7" s="402">
        <f t="shared" si="0"/>
        <v>46</v>
      </c>
      <c r="DE7" s="402">
        <f t="shared" si="0"/>
        <v>47</v>
      </c>
      <c r="DF7" s="402">
        <f t="shared" si="0"/>
        <v>48</v>
      </c>
      <c r="DG7" s="402">
        <f t="shared" si="0"/>
        <v>49</v>
      </c>
      <c r="DH7" s="402">
        <f t="shared" si="0"/>
        <v>50</v>
      </c>
      <c r="DI7" s="402">
        <f t="shared" si="0"/>
        <v>51</v>
      </c>
      <c r="DJ7" s="402">
        <f t="shared" si="0"/>
        <v>52</v>
      </c>
      <c r="DK7" s="402">
        <f t="shared" si="0"/>
        <v>53</v>
      </c>
      <c r="DL7" s="402">
        <f t="shared" si="0"/>
        <v>54</v>
      </c>
      <c r="DM7" s="402">
        <f t="shared" si="0"/>
        <v>55</v>
      </c>
      <c r="DN7" s="402">
        <f t="shared" si="0"/>
        <v>56</v>
      </c>
      <c r="DO7" s="402">
        <f t="shared" si="0"/>
        <v>57</v>
      </c>
      <c r="DP7" s="402">
        <f t="shared" si="0"/>
        <v>58</v>
      </c>
      <c r="DQ7" s="402">
        <f t="shared" si="0"/>
        <v>59</v>
      </c>
      <c r="DR7" s="402">
        <f t="shared" si="0"/>
        <v>60</v>
      </c>
      <c r="DS7" s="402">
        <f t="shared" si="0"/>
        <v>61</v>
      </c>
      <c r="DT7" s="402">
        <f t="shared" si="0"/>
        <v>62</v>
      </c>
      <c r="DU7" s="402">
        <f t="shared" si="0"/>
        <v>63</v>
      </c>
      <c r="DV7" s="402">
        <f t="shared" si="0"/>
        <v>64</v>
      </c>
      <c r="DW7" s="402">
        <f t="shared" si="0"/>
        <v>65</v>
      </c>
      <c r="DZ7" s="557"/>
      <c r="EB7" s="561"/>
      <c r="ED7" s="423" t="s">
        <v>318</v>
      </c>
      <c r="EE7" s="423" t="s">
        <v>315</v>
      </c>
      <c r="EF7" s="623" t="s">
        <v>317</v>
      </c>
      <c r="EG7" s="624"/>
      <c r="EI7" s="561"/>
      <c r="EJ7" s="366"/>
      <c r="EK7" s="366"/>
      <c r="EL7" s="366"/>
      <c r="EM7" s="366"/>
      <c r="EN7" s="366"/>
      <c r="EO7" s="366"/>
      <c r="EP7" s="366"/>
      <c r="EQ7" s="366"/>
      <c r="ER7" s="366"/>
      <c r="ES7" s="366"/>
      <c r="ET7" s="366"/>
      <c r="EU7" s="366"/>
    </row>
    <row r="8" spans="1:139" ht="15.75">
      <c r="A8" s="549"/>
      <c r="BF8" s="549"/>
      <c r="BG8" s="1"/>
      <c r="BH8" s="559"/>
      <c r="BI8" s="1"/>
      <c r="BJ8" s="627"/>
      <c r="BK8" s="541" t="s">
        <v>418</v>
      </c>
      <c r="BL8" s="542"/>
      <c r="BM8" s="542"/>
      <c r="BN8" s="542"/>
      <c r="BO8" s="543"/>
      <c r="BP8" s="543"/>
      <c r="BQ8" s="543"/>
      <c r="BR8" s="543"/>
      <c r="BS8" s="543"/>
      <c r="BT8" s="543"/>
      <c r="BU8" s="543"/>
      <c r="BV8" s="543"/>
      <c r="BW8" s="543"/>
      <c r="BX8" s="543"/>
      <c r="BY8" s="544"/>
      <c r="BZ8" s="347"/>
      <c r="CA8" s="348"/>
      <c r="CB8" s="348"/>
      <c r="CC8" s="350"/>
      <c r="CD8" s="374" t="s">
        <v>164</v>
      </c>
      <c r="CE8" s="347"/>
      <c r="CF8" s="350"/>
      <c r="CG8" s="374" t="s">
        <v>164</v>
      </c>
      <c r="CH8" s="347"/>
      <c r="CI8" s="350"/>
      <c r="CJ8" s="547"/>
      <c r="CK8" s="547"/>
      <c r="CL8" s="547"/>
      <c r="CM8" s="547"/>
      <c r="CN8" s="547"/>
      <c r="CO8" s="547"/>
      <c r="CP8" s="547"/>
      <c r="CQ8" s="547"/>
      <c r="CR8" s="547"/>
      <c r="CS8" s="547"/>
      <c r="CT8" s="547"/>
      <c r="CU8" s="547"/>
      <c r="CV8" s="547"/>
      <c r="CW8" s="547"/>
      <c r="CX8" s="547"/>
      <c r="CY8" s="547"/>
      <c r="CZ8" s="547"/>
      <c r="DA8" s="547"/>
      <c r="DB8" s="547"/>
      <c r="DC8" s="547"/>
      <c r="DD8" s="547"/>
      <c r="DE8" s="547"/>
      <c r="DF8" s="547"/>
      <c r="DG8" s="547"/>
      <c r="DH8" s="547"/>
      <c r="DI8" s="547"/>
      <c r="DJ8" s="547"/>
      <c r="DK8" s="547"/>
      <c r="DL8" s="547"/>
      <c r="DM8" s="547"/>
      <c r="DN8" s="547"/>
      <c r="DO8" s="547"/>
      <c r="DP8" s="547"/>
      <c r="DQ8" s="547"/>
      <c r="DR8" s="547"/>
      <c r="DS8" s="547"/>
      <c r="DT8" s="547"/>
      <c r="DU8" s="547"/>
      <c r="DV8" s="547"/>
      <c r="DW8" s="548"/>
      <c r="DZ8" s="557"/>
      <c r="EB8" s="561"/>
      <c r="ED8" s="403">
        <v>1</v>
      </c>
      <c r="EE8" s="403" t="str">
        <f aca="true" t="shared" si="1" ref="EE8:EE14">BK9</f>
        <v>DO-ID Code</v>
      </c>
      <c r="EF8" s="403" t="s">
        <v>229</v>
      </c>
      <c r="EG8" s="403">
        <v>7</v>
      </c>
      <c r="EI8" s="561"/>
    </row>
    <row r="9" spans="1:139" ht="15">
      <c r="A9" s="549"/>
      <c r="BF9" s="549"/>
      <c r="BG9" s="1"/>
      <c r="BH9" s="559"/>
      <c r="BI9" s="1"/>
      <c r="BJ9" s="628"/>
      <c r="BK9" s="186" t="s">
        <v>155</v>
      </c>
      <c r="BL9" s="187"/>
      <c r="BM9" s="187"/>
      <c r="BN9" s="187"/>
      <c r="BO9" s="187"/>
      <c r="BP9" s="187"/>
      <c r="BQ9" s="187"/>
      <c r="BR9" s="187"/>
      <c r="BS9" s="187"/>
      <c r="BT9" s="187"/>
      <c r="BU9" s="187"/>
      <c r="BV9" s="187"/>
      <c r="BW9" s="187"/>
      <c r="BX9" s="187"/>
      <c r="BY9" s="188"/>
      <c r="BZ9" s="347"/>
      <c r="CA9" s="348"/>
      <c r="CB9" s="348"/>
      <c r="CC9" s="348"/>
      <c r="CD9" s="348"/>
      <c r="CE9" s="348"/>
      <c r="CF9" s="350"/>
      <c r="CG9" s="142"/>
      <c r="CH9" s="143"/>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305"/>
      <c r="DZ9" s="557"/>
      <c r="EB9" s="561"/>
      <c r="ED9" s="403">
        <f>ED8+1</f>
        <v>2</v>
      </c>
      <c r="EE9" s="403" t="str">
        <f t="shared" si="1"/>
        <v>Site-ID Code</v>
      </c>
      <c r="EF9" s="403" t="s">
        <v>229</v>
      </c>
      <c r="EG9" s="403">
        <v>9</v>
      </c>
      <c r="EI9" s="561"/>
    </row>
    <row r="10" spans="1:139" ht="15">
      <c r="A10" s="549"/>
      <c r="C10" s="1"/>
      <c r="D10" s="120" t="s">
        <v>420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550"/>
      <c r="BG10" s="1"/>
      <c r="BH10" s="559"/>
      <c r="BI10" s="1"/>
      <c r="BJ10" s="628"/>
      <c r="BK10" s="186" t="s">
        <v>156</v>
      </c>
      <c r="BL10" s="187"/>
      <c r="BM10" s="187"/>
      <c r="BN10" s="187"/>
      <c r="BO10" s="187"/>
      <c r="BP10" s="187"/>
      <c r="BQ10" s="187"/>
      <c r="BR10" s="187"/>
      <c r="BS10" s="187"/>
      <c r="BT10" s="187"/>
      <c r="BU10" s="187"/>
      <c r="BV10" s="187"/>
      <c r="BW10" s="187"/>
      <c r="BX10" s="187"/>
      <c r="BY10" s="188"/>
      <c r="BZ10" s="347"/>
      <c r="CA10" s="348"/>
      <c r="CB10" s="348"/>
      <c r="CC10" s="348"/>
      <c r="CD10" s="348"/>
      <c r="CE10" s="348"/>
      <c r="CF10" s="348"/>
      <c r="CG10" s="348"/>
      <c r="CH10" s="350"/>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7"/>
      <c r="DZ10" s="557"/>
      <c r="EB10" s="561"/>
      <c r="ED10" s="403">
        <f aca="true" t="shared" si="2" ref="ED10:ED20">ED9+1</f>
        <v>3</v>
      </c>
      <c r="EE10" s="403" t="str">
        <f t="shared" si="1"/>
        <v>Name of Site</v>
      </c>
      <c r="EF10" s="403" t="s">
        <v>293</v>
      </c>
      <c r="EG10" s="403">
        <v>50</v>
      </c>
      <c r="EI10" s="561"/>
    </row>
    <row r="11" spans="1:153" ht="15">
      <c r="A11" s="549"/>
      <c r="BF11" s="549"/>
      <c r="BG11" s="1"/>
      <c r="BH11" s="559"/>
      <c r="BI11" s="1"/>
      <c r="BJ11" s="628"/>
      <c r="BK11" s="186" t="s">
        <v>294</v>
      </c>
      <c r="BL11" s="187"/>
      <c r="BM11" s="187"/>
      <c r="BN11" s="187"/>
      <c r="BO11" s="187"/>
      <c r="BP11" s="187"/>
      <c r="BQ11" s="187"/>
      <c r="BR11" s="187"/>
      <c r="BS11" s="187"/>
      <c r="BT11" s="187"/>
      <c r="BU11" s="187"/>
      <c r="BV11" s="187"/>
      <c r="BW11" s="187"/>
      <c r="BX11" s="187"/>
      <c r="BY11" s="188"/>
      <c r="BZ11" s="145"/>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7"/>
      <c r="DZ11" s="557"/>
      <c r="EB11" s="561"/>
      <c r="ED11" s="403">
        <f t="shared" si="2"/>
        <v>4</v>
      </c>
      <c r="EE11" s="403" t="str">
        <f t="shared" si="1"/>
        <v>Address Code</v>
      </c>
      <c r="EF11" s="403" t="s">
        <v>229</v>
      </c>
      <c r="EG11" s="403">
        <v>4</v>
      </c>
      <c r="EI11" s="561"/>
      <c r="EV11" s="366"/>
      <c r="EW11" s="366"/>
    </row>
    <row r="12" spans="1:153" ht="15">
      <c r="A12" s="549"/>
      <c r="C12" s="634"/>
      <c r="D12" s="634"/>
      <c r="E12" s="634"/>
      <c r="F12" s="634"/>
      <c r="G12" s="634"/>
      <c r="H12" s="634"/>
      <c r="I12" s="634"/>
      <c r="J12" s="634"/>
      <c r="K12" s="634"/>
      <c r="L12" s="634"/>
      <c r="M12" s="634"/>
      <c r="N12" s="634"/>
      <c r="O12" s="634"/>
      <c r="P12" s="634"/>
      <c r="Q12" s="634"/>
      <c r="R12" s="634"/>
      <c r="S12" s="634"/>
      <c r="T12" s="634"/>
      <c r="U12" s="634"/>
      <c r="V12" s="634"/>
      <c r="W12" s="634"/>
      <c r="X12" s="633" t="s">
        <v>104</v>
      </c>
      <c r="Y12" s="633"/>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550"/>
      <c r="BG12" s="1"/>
      <c r="BH12" s="559"/>
      <c r="BI12" s="1"/>
      <c r="BJ12" s="628"/>
      <c r="BK12" s="186" t="s">
        <v>295</v>
      </c>
      <c r="BL12" s="187"/>
      <c r="BM12" s="187"/>
      <c r="BN12" s="187"/>
      <c r="BO12" s="187"/>
      <c r="BP12" s="187"/>
      <c r="BQ12" s="187"/>
      <c r="BR12" s="187"/>
      <c r="BS12" s="187"/>
      <c r="BT12" s="187"/>
      <c r="BU12" s="187"/>
      <c r="BV12" s="187"/>
      <c r="BW12" s="187"/>
      <c r="BX12" s="187"/>
      <c r="BY12" s="188"/>
      <c r="BZ12" s="347"/>
      <c r="CA12" s="348"/>
      <c r="CB12" s="348"/>
      <c r="CC12" s="350"/>
      <c r="CD12" s="306"/>
      <c r="CE12" s="306"/>
      <c r="CF12" s="306"/>
      <c r="CG12" s="306"/>
      <c r="CH12" s="306"/>
      <c r="CI12" s="306"/>
      <c r="CJ12" s="306"/>
      <c r="CK12" s="306"/>
      <c r="CL12" s="306"/>
      <c r="CM12" s="306"/>
      <c r="CN12" s="306"/>
      <c r="CO12" s="306"/>
      <c r="CP12" s="306"/>
      <c r="CQ12" s="306"/>
      <c r="CR12" s="306"/>
      <c r="CS12" s="306"/>
      <c r="CT12" s="306"/>
      <c r="CU12" s="306"/>
      <c r="CV12" s="306"/>
      <c r="CW12" s="306"/>
      <c r="CX12" s="306"/>
      <c r="CY12" s="306"/>
      <c r="CZ12" s="306"/>
      <c r="DA12" s="306"/>
      <c r="DB12" s="306"/>
      <c r="DC12" s="306"/>
      <c r="DD12" s="306"/>
      <c r="DE12" s="306"/>
      <c r="DF12" s="306"/>
      <c r="DG12" s="306"/>
      <c r="DH12" s="306"/>
      <c r="DI12" s="306"/>
      <c r="DJ12" s="306"/>
      <c r="DK12" s="306"/>
      <c r="DL12" s="306"/>
      <c r="DM12" s="306"/>
      <c r="DN12" s="306"/>
      <c r="DO12" s="306"/>
      <c r="DP12" s="306"/>
      <c r="DQ12" s="306"/>
      <c r="DR12" s="306"/>
      <c r="DS12" s="306"/>
      <c r="DT12" s="306"/>
      <c r="DU12" s="306"/>
      <c r="DV12" s="306"/>
      <c r="DW12" s="307"/>
      <c r="DZ12" s="557"/>
      <c r="EB12" s="561"/>
      <c r="ED12" s="403">
        <f t="shared" si="2"/>
        <v>5</v>
      </c>
      <c r="EE12" s="403" t="str">
        <f t="shared" si="1"/>
        <v>Site address </v>
      </c>
      <c r="EF12" s="403" t="s">
        <v>293</v>
      </c>
      <c r="EG12" s="403">
        <v>50</v>
      </c>
      <c r="EI12" s="561"/>
      <c r="EV12" s="366"/>
      <c r="EW12" s="366"/>
    </row>
    <row r="13" spans="1:139" ht="15">
      <c r="A13" s="549"/>
      <c r="C13" s="3"/>
      <c r="D13" s="3"/>
      <c r="E13" s="3"/>
      <c r="F13" s="3"/>
      <c r="G13" s="3"/>
      <c r="H13" s="3"/>
      <c r="I13" s="3"/>
      <c r="J13" s="3"/>
      <c r="K13" s="3"/>
      <c r="L13" s="3"/>
      <c r="M13" s="3"/>
      <c r="N13" s="3"/>
      <c r="O13" s="3"/>
      <c r="P13" s="3"/>
      <c r="Q13" s="3"/>
      <c r="R13" s="3"/>
      <c r="S13" s="3"/>
      <c r="T13" s="3"/>
      <c r="U13" s="3"/>
      <c r="V13" s="3"/>
      <c r="W13" s="3"/>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550"/>
      <c r="BG13" s="1"/>
      <c r="BH13" s="559"/>
      <c r="BI13" s="1"/>
      <c r="BJ13" s="628"/>
      <c r="BK13" s="186" t="s">
        <v>162</v>
      </c>
      <c r="BL13" s="187"/>
      <c r="BM13" s="187"/>
      <c r="BN13" s="187"/>
      <c r="BO13" s="187"/>
      <c r="BP13" s="187"/>
      <c r="BQ13" s="187"/>
      <c r="BR13" s="187"/>
      <c r="BS13" s="187"/>
      <c r="BT13" s="187"/>
      <c r="BU13" s="187"/>
      <c r="BV13" s="187"/>
      <c r="BW13" s="187"/>
      <c r="BX13" s="187"/>
      <c r="BY13" s="188"/>
      <c r="BZ13" s="145"/>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7"/>
      <c r="DZ13" s="557"/>
      <c r="EB13" s="561"/>
      <c r="ED13" s="403">
        <f t="shared" si="2"/>
        <v>6</v>
      </c>
      <c r="EE13" s="403" t="str">
        <f t="shared" si="1"/>
        <v>Phone</v>
      </c>
      <c r="EF13" s="403" t="s">
        <v>206</v>
      </c>
      <c r="EG13" s="403">
        <v>14</v>
      </c>
      <c r="EI13" s="561"/>
    </row>
    <row r="14" spans="1:139" ht="18.75">
      <c r="A14" s="549"/>
      <c r="C14" s="632"/>
      <c r="D14" s="632"/>
      <c r="E14" s="632"/>
      <c r="F14" s="632"/>
      <c r="G14" s="632"/>
      <c r="H14" s="632"/>
      <c r="I14" s="632"/>
      <c r="J14" s="632"/>
      <c r="K14" s="632"/>
      <c r="L14" s="632"/>
      <c r="M14" s="632"/>
      <c r="N14" s="632"/>
      <c r="O14" s="632"/>
      <c r="P14" s="632"/>
      <c r="Q14" s="632"/>
      <c r="R14" s="632"/>
      <c r="S14" s="632"/>
      <c r="T14" s="632"/>
      <c r="U14" s="632"/>
      <c r="V14" s="632"/>
      <c r="W14" s="632"/>
      <c r="X14" s="633" t="s">
        <v>104</v>
      </c>
      <c r="Y14" s="633"/>
      <c r="Z14" s="1"/>
      <c r="AA14" s="1"/>
      <c r="AB14" s="1"/>
      <c r="AC14" s="1"/>
      <c r="AD14" s="1"/>
      <c r="AE14" s="1"/>
      <c r="AF14" s="1"/>
      <c r="AG14" s="1"/>
      <c r="AH14" s="617"/>
      <c r="AI14" s="617"/>
      <c r="AJ14" s="617"/>
      <c r="AK14" s="617"/>
      <c r="AL14" s="618" t="s">
        <v>2</v>
      </c>
      <c r="AM14" s="619"/>
      <c r="AN14" s="619"/>
      <c r="AO14" s="620"/>
      <c r="AP14" s="620"/>
      <c r="AQ14" s="620"/>
      <c r="AR14" s="618" t="s">
        <v>3</v>
      </c>
      <c r="AS14" s="619"/>
      <c r="AT14" s="619"/>
      <c r="AU14" s="619"/>
      <c r="AV14" s="620"/>
      <c r="AW14" s="620"/>
      <c r="AX14" s="620"/>
      <c r="AY14" s="619" t="s">
        <v>4</v>
      </c>
      <c r="AZ14" s="619"/>
      <c r="BA14" s="353"/>
      <c r="BB14" s="353"/>
      <c r="BF14" s="549"/>
      <c r="BG14" s="1"/>
      <c r="BH14" s="559"/>
      <c r="BI14" s="1"/>
      <c r="BJ14" s="628"/>
      <c r="BK14" s="186" t="s">
        <v>152</v>
      </c>
      <c r="BL14" s="187"/>
      <c r="BM14" s="187"/>
      <c r="BN14" s="187"/>
      <c r="BO14" s="187"/>
      <c r="BP14" s="187"/>
      <c r="BQ14" s="187"/>
      <c r="BR14" s="187"/>
      <c r="BS14" s="187"/>
      <c r="BT14" s="187"/>
      <c r="BU14" s="187"/>
      <c r="BV14" s="187"/>
      <c r="BW14" s="187"/>
      <c r="BX14" s="187"/>
      <c r="BY14" s="188"/>
      <c r="BZ14" s="347"/>
      <c r="CA14" s="348"/>
      <c r="CB14" s="348"/>
      <c r="CC14" s="348"/>
      <c r="CD14" s="349"/>
      <c r="CE14" s="349"/>
      <c r="CF14" s="348"/>
      <c r="CG14" s="348"/>
      <c r="CH14" s="348"/>
      <c r="CI14" s="349"/>
      <c r="CJ14" s="349"/>
      <c r="CK14" s="348"/>
      <c r="CL14" s="348"/>
      <c r="CM14" s="350"/>
      <c r="CN14" s="306"/>
      <c r="CO14" s="306"/>
      <c r="CP14" s="306"/>
      <c r="CQ14" s="306"/>
      <c r="CR14" s="306"/>
      <c r="CS14" s="306"/>
      <c r="CT14" s="306"/>
      <c r="CU14" s="306"/>
      <c r="CV14" s="306"/>
      <c r="CW14" s="306"/>
      <c r="CX14" s="306"/>
      <c r="CY14" s="306"/>
      <c r="CZ14" s="306"/>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7"/>
      <c r="DZ14" s="557"/>
      <c r="EB14" s="561"/>
      <c r="ED14" s="403">
        <f t="shared" si="2"/>
        <v>7</v>
      </c>
      <c r="EE14" s="403" t="str">
        <f t="shared" si="1"/>
        <v>Fax</v>
      </c>
      <c r="EF14" s="403" t="s">
        <v>206</v>
      </c>
      <c r="EG14" s="403">
        <v>14</v>
      </c>
      <c r="EI14" s="561"/>
    </row>
    <row r="15" spans="1:139" ht="15">
      <c r="A15" s="549"/>
      <c r="C15" s="632"/>
      <c r="D15" s="632"/>
      <c r="E15" s="632"/>
      <c r="F15" s="632"/>
      <c r="G15" s="632"/>
      <c r="H15" s="632"/>
      <c r="I15" s="632"/>
      <c r="J15" s="632"/>
      <c r="K15" s="632"/>
      <c r="L15" s="632"/>
      <c r="M15" s="632"/>
      <c r="N15" s="632"/>
      <c r="O15" s="632"/>
      <c r="P15" s="632"/>
      <c r="Q15" s="632"/>
      <c r="R15" s="632"/>
      <c r="S15" s="632"/>
      <c r="T15" s="632"/>
      <c r="U15" s="632"/>
      <c r="V15" s="632"/>
      <c r="W15" s="632"/>
      <c r="X15" s="633"/>
      <c r="Y15" s="633"/>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F15" s="549"/>
      <c r="BG15" s="1"/>
      <c r="BH15" s="559"/>
      <c r="BI15" s="1"/>
      <c r="BJ15" s="628"/>
      <c r="BK15" s="186" t="s">
        <v>153</v>
      </c>
      <c r="BL15" s="187"/>
      <c r="BM15" s="187"/>
      <c r="BN15" s="187"/>
      <c r="BO15" s="187"/>
      <c r="BP15" s="187"/>
      <c r="BQ15" s="187"/>
      <c r="BR15" s="187"/>
      <c r="BS15" s="187"/>
      <c r="BT15" s="187"/>
      <c r="BU15" s="187"/>
      <c r="BV15" s="187"/>
      <c r="BW15" s="187"/>
      <c r="BX15" s="187"/>
      <c r="BY15" s="188"/>
      <c r="BZ15" s="347"/>
      <c r="CA15" s="348"/>
      <c r="CB15" s="348"/>
      <c r="CC15" s="348"/>
      <c r="CD15" s="349"/>
      <c r="CE15" s="349"/>
      <c r="CF15" s="348"/>
      <c r="CG15" s="348"/>
      <c r="CH15" s="348"/>
      <c r="CI15" s="349"/>
      <c r="CJ15" s="349"/>
      <c r="CK15" s="348"/>
      <c r="CL15" s="348"/>
      <c r="CM15" s="350"/>
      <c r="CN15" s="306"/>
      <c r="CO15" s="306"/>
      <c r="CP15" s="306"/>
      <c r="CQ15" s="306"/>
      <c r="CR15" s="306"/>
      <c r="CS15" s="306"/>
      <c r="CT15" s="306"/>
      <c r="CU15" s="306"/>
      <c r="CV15" s="306"/>
      <c r="CW15" s="306"/>
      <c r="CX15" s="306"/>
      <c r="CY15" s="306"/>
      <c r="CZ15" s="306"/>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7"/>
      <c r="DZ15" s="557"/>
      <c r="EB15" s="561"/>
      <c r="ED15" s="403">
        <f t="shared" si="2"/>
        <v>8</v>
      </c>
      <c r="EE15" s="403" t="s">
        <v>296</v>
      </c>
      <c r="EF15" s="403" t="s">
        <v>293</v>
      </c>
      <c r="EG15" s="403">
        <v>20</v>
      </c>
      <c r="EI15" s="561"/>
    </row>
    <row r="16" spans="1:139" ht="15">
      <c r="A16" s="549"/>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F16" s="549"/>
      <c r="BG16" s="1"/>
      <c r="BH16" s="559"/>
      <c r="BI16" s="1"/>
      <c r="BJ16" s="628"/>
      <c r="BK16" s="186" t="s">
        <v>157</v>
      </c>
      <c r="BL16" s="187"/>
      <c r="BM16" s="187"/>
      <c r="BN16" s="187"/>
      <c r="BO16" s="187"/>
      <c r="BP16" s="187"/>
      <c r="BQ16" s="187"/>
      <c r="BR16" s="187"/>
      <c r="BS16" s="187"/>
      <c r="BT16" s="187"/>
      <c r="BU16" s="187"/>
      <c r="BV16" s="187"/>
      <c r="BW16" s="187"/>
      <c r="BX16" s="187"/>
      <c r="BY16" s="188"/>
      <c r="BZ16" s="145"/>
      <c r="CA16" s="146"/>
      <c r="CB16" s="146"/>
      <c r="CC16" s="146"/>
      <c r="CD16" s="146"/>
      <c r="CE16" s="146"/>
      <c r="CF16" s="146"/>
      <c r="CG16" s="146"/>
      <c r="CH16" s="146"/>
      <c r="CI16" s="146"/>
      <c r="CJ16" s="146"/>
      <c r="CK16" s="146"/>
      <c r="CL16" s="146"/>
      <c r="CM16" s="146"/>
      <c r="CN16" s="146"/>
      <c r="CO16" s="146"/>
      <c r="CP16" s="146"/>
      <c r="CQ16" s="146"/>
      <c r="CR16" s="146"/>
      <c r="CS16" s="147"/>
      <c r="CT16" s="306"/>
      <c r="CU16" s="347"/>
      <c r="CV16" s="348"/>
      <c r="CW16" s="348"/>
      <c r="CX16" s="350"/>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7"/>
      <c r="DZ16" s="557"/>
      <c r="EB16" s="561"/>
      <c r="ED16" s="403">
        <f t="shared" si="2"/>
        <v>9</v>
      </c>
      <c r="EE16" s="403" t="s">
        <v>297</v>
      </c>
      <c r="EF16" s="403" t="s">
        <v>208</v>
      </c>
      <c r="EG16" s="403">
        <v>4</v>
      </c>
      <c r="EI16" s="561"/>
    </row>
    <row r="17" spans="1:139" ht="15">
      <c r="A17" s="549"/>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F17" s="549"/>
      <c r="BG17" s="1"/>
      <c r="BH17" s="559"/>
      <c r="BI17" s="1"/>
      <c r="BJ17" s="628"/>
      <c r="BK17" s="186" t="s">
        <v>158</v>
      </c>
      <c r="BL17" s="187"/>
      <c r="BM17" s="187"/>
      <c r="BN17" s="187"/>
      <c r="BO17" s="187"/>
      <c r="BP17" s="187"/>
      <c r="BQ17" s="187"/>
      <c r="BR17" s="187"/>
      <c r="BS17" s="187"/>
      <c r="BT17" s="187"/>
      <c r="BU17" s="187"/>
      <c r="BV17" s="187"/>
      <c r="BW17" s="187"/>
      <c r="BX17" s="187"/>
      <c r="BY17" s="188"/>
      <c r="BZ17" s="145"/>
      <c r="CA17" s="146"/>
      <c r="CB17" s="146"/>
      <c r="CC17" s="146"/>
      <c r="CD17" s="146"/>
      <c r="CE17" s="146"/>
      <c r="CF17" s="146"/>
      <c r="CG17" s="146"/>
      <c r="CH17" s="146"/>
      <c r="CI17" s="146"/>
      <c r="CJ17" s="146"/>
      <c r="CK17" s="146"/>
      <c r="CL17" s="146"/>
      <c r="CM17" s="146"/>
      <c r="CN17" s="146"/>
      <c r="CO17" s="146"/>
      <c r="CP17" s="146"/>
      <c r="CQ17" s="146"/>
      <c r="CR17" s="146"/>
      <c r="CS17" s="147"/>
      <c r="CT17" s="306"/>
      <c r="CU17" s="145"/>
      <c r="CV17" s="146"/>
      <c r="CW17" s="146"/>
      <c r="CX17" s="146"/>
      <c r="CY17" s="146"/>
      <c r="CZ17" s="146"/>
      <c r="DA17" s="146"/>
      <c r="DB17" s="146"/>
      <c r="DC17" s="146"/>
      <c r="DD17" s="146"/>
      <c r="DE17" s="146"/>
      <c r="DF17" s="146"/>
      <c r="DG17" s="146"/>
      <c r="DH17" s="146"/>
      <c r="DI17" s="146"/>
      <c r="DJ17" s="146"/>
      <c r="DK17" s="146"/>
      <c r="DL17" s="146"/>
      <c r="DM17" s="146"/>
      <c r="DN17" s="147"/>
      <c r="DO17" s="306"/>
      <c r="DP17" s="306"/>
      <c r="DQ17" s="306"/>
      <c r="DR17" s="306"/>
      <c r="DS17" s="306"/>
      <c r="DT17" s="306"/>
      <c r="DU17" s="306"/>
      <c r="DV17" s="306"/>
      <c r="DW17" s="307"/>
      <c r="DZ17" s="557"/>
      <c r="EB17" s="561"/>
      <c r="ED17" s="403">
        <f t="shared" si="2"/>
        <v>10</v>
      </c>
      <c r="EE17" s="403" t="s">
        <v>298</v>
      </c>
      <c r="EF17" s="403" t="s">
        <v>293</v>
      </c>
      <c r="EG17" s="403">
        <v>20</v>
      </c>
      <c r="EI17" s="561"/>
    </row>
    <row r="18" spans="1:139" ht="15.75">
      <c r="A18" s="549"/>
      <c r="C18" s="1"/>
      <c r="D18" s="1"/>
      <c r="E18" s="1"/>
      <c r="F18" s="1"/>
      <c r="G18" s="1"/>
      <c r="H18" s="1"/>
      <c r="I18" s="1"/>
      <c r="J18" s="1"/>
      <c r="K18" s="1"/>
      <c r="L18" s="1"/>
      <c r="M18" s="1"/>
      <c r="N18" s="1"/>
      <c r="O18" s="1"/>
      <c r="P18" s="1"/>
      <c r="Q18" s="1"/>
      <c r="R18" s="1"/>
      <c r="S18" s="1"/>
      <c r="T18" s="1"/>
      <c r="U18" s="1"/>
      <c r="V18" s="1"/>
      <c r="W18" s="1"/>
      <c r="X18" s="1"/>
      <c r="Y18" s="1"/>
      <c r="Z18" s="1"/>
      <c r="AA18" s="1" t="s">
        <v>5</v>
      </c>
      <c r="AB18" s="1"/>
      <c r="AC18" s="1"/>
      <c r="AD18" s="1"/>
      <c r="AE18" s="1"/>
      <c r="AF18" s="1"/>
      <c r="AG18" s="4"/>
      <c r="AH18" s="4"/>
      <c r="AI18" s="4"/>
      <c r="AJ18" s="4"/>
      <c r="AK18" s="4"/>
      <c r="AL18" s="4"/>
      <c r="AM18" s="4"/>
      <c r="AN18" s="4"/>
      <c r="AO18" s="4"/>
      <c r="AP18" s="4"/>
      <c r="AQ18" s="4"/>
      <c r="AR18" s="4"/>
      <c r="AS18" s="4"/>
      <c r="AT18" s="4"/>
      <c r="AU18" s="4"/>
      <c r="AV18" s="4"/>
      <c r="AW18" s="4"/>
      <c r="AX18" s="4"/>
      <c r="AY18" s="4"/>
      <c r="AZ18" s="4"/>
      <c r="BA18" s="4"/>
      <c r="BB18" s="4"/>
      <c r="BF18" s="549"/>
      <c r="BH18" s="557"/>
      <c r="BJ18" s="628"/>
      <c r="BK18" s="186" t="s">
        <v>160</v>
      </c>
      <c r="BL18" s="187"/>
      <c r="BM18" s="187"/>
      <c r="BN18" s="187"/>
      <c r="BO18" s="187"/>
      <c r="BP18" s="187"/>
      <c r="BQ18" s="187"/>
      <c r="BR18" s="187"/>
      <c r="BS18" s="187"/>
      <c r="BT18" s="187"/>
      <c r="BU18" s="187"/>
      <c r="BV18" s="187"/>
      <c r="BW18" s="187"/>
      <c r="BX18" s="187"/>
      <c r="BY18" s="188"/>
      <c r="BZ18" s="145"/>
      <c r="CA18" s="146"/>
      <c r="CB18" s="146"/>
      <c r="CC18" s="146"/>
      <c r="CD18" s="146"/>
      <c r="CE18" s="146"/>
      <c r="CF18" s="146"/>
      <c r="CG18" s="146"/>
      <c r="CH18" s="147"/>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7"/>
      <c r="DZ18" s="557"/>
      <c r="EB18" s="561"/>
      <c r="ED18" s="403">
        <f t="shared" si="2"/>
        <v>11</v>
      </c>
      <c r="EE18" s="403" t="s">
        <v>299</v>
      </c>
      <c r="EF18" s="403" t="s">
        <v>293</v>
      </c>
      <c r="EG18" s="403">
        <v>20</v>
      </c>
      <c r="EI18" s="561"/>
    </row>
    <row r="19" spans="1:139" ht="15.75">
      <c r="A19" s="549"/>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4"/>
      <c r="AH19" s="4"/>
      <c r="AI19" s="4"/>
      <c r="AJ19" s="4"/>
      <c r="AK19" s="4"/>
      <c r="AL19" s="4"/>
      <c r="AM19" s="4"/>
      <c r="AN19" s="4"/>
      <c r="AO19" s="4"/>
      <c r="AP19" s="4"/>
      <c r="AQ19" s="4"/>
      <c r="AR19" s="4"/>
      <c r="AS19" s="4"/>
      <c r="AT19" s="4"/>
      <c r="AU19" s="4"/>
      <c r="AV19" s="4"/>
      <c r="AW19" s="4"/>
      <c r="AX19" s="4"/>
      <c r="AY19" s="4"/>
      <c r="AZ19" s="4"/>
      <c r="BA19" s="4"/>
      <c r="BB19" s="4"/>
      <c r="BF19" s="549"/>
      <c r="BH19" s="557"/>
      <c r="BJ19" s="629"/>
      <c r="BK19" s="186" t="s">
        <v>161</v>
      </c>
      <c r="BL19" s="187"/>
      <c r="BM19" s="187"/>
      <c r="BN19" s="187"/>
      <c r="BO19" s="187"/>
      <c r="BP19" s="187"/>
      <c r="BQ19" s="187"/>
      <c r="BR19" s="187"/>
      <c r="BS19" s="187"/>
      <c r="BT19" s="187"/>
      <c r="BU19" s="187"/>
      <c r="BV19" s="187"/>
      <c r="BW19" s="187"/>
      <c r="BX19" s="187"/>
      <c r="BY19" s="188"/>
      <c r="BZ19" s="347"/>
      <c r="CA19" s="348"/>
      <c r="CB19" s="348"/>
      <c r="CC19" s="350"/>
      <c r="CD19" s="374" t="s">
        <v>164</v>
      </c>
      <c r="CE19" s="347"/>
      <c r="CF19" s="350"/>
      <c r="CG19" s="374" t="s">
        <v>164</v>
      </c>
      <c r="CH19" s="347"/>
      <c r="CI19" s="350"/>
      <c r="CJ19" s="308"/>
      <c r="CK19" s="308" t="s">
        <v>163</v>
      </c>
      <c r="CL19" s="308"/>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8"/>
      <c r="DL19" s="308"/>
      <c r="DM19" s="308"/>
      <c r="DN19" s="308"/>
      <c r="DO19" s="308"/>
      <c r="DP19" s="308"/>
      <c r="DQ19" s="308"/>
      <c r="DR19" s="308"/>
      <c r="DS19" s="308"/>
      <c r="DT19" s="308"/>
      <c r="DU19" s="308"/>
      <c r="DV19" s="308"/>
      <c r="DW19" s="309"/>
      <c r="DZ19" s="557"/>
      <c r="EB19" s="561"/>
      <c r="ED19" s="403">
        <f>ED18+1</f>
        <v>12</v>
      </c>
      <c r="EE19" s="403" t="str">
        <f>BK18</f>
        <v>License number of Energy manager </v>
      </c>
      <c r="EF19" s="403" t="s">
        <v>293</v>
      </c>
      <c r="EG19" s="403">
        <v>9</v>
      </c>
      <c r="EI19" s="561"/>
    </row>
    <row r="20" spans="1:139" ht="15">
      <c r="A20" s="54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5"/>
      <c r="AH20" s="5"/>
      <c r="AI20" s="5"/>
      <c r="AJ20" s="5"/>
      <c r="AK20" s="5"/>
      <c r="AL20" s="5"/>
      <c r="AM20" s="5"/>
      <c r="AN20" s="5"/>
      <c r="AO20" s="5"/>
      <c r="AP20" s="5"/>
      <c r="AQ20" s="5"/>
      <c r="AR20" s="5"/>
      <c r="AS20" s="5"/>
      <c r="AT20" s="5"/>
      <c r="AU20" s="5"/>
      <c r="AV20" s="5"/>
      <c r="AW20" s="5"/>
      <c r="AX20" s="5"/>
      <c r="AY20" s="5"/>
      <c r="AZ20" s="5"/>
      <c r="BA20" s="5"/>
      <c r="BB20" s="5"/>
      <c r="BF20" s="549"/>
      <c r="BH20" s="557"/>
      <c r="DZ20" s="557"/>
      <c r="EB20" s="561"/>
      <c r="ED20" s="403">
        <f t="shared" si="2"/>
        <v>13</v>
      </c>
      <c r="EE20" s="403" t="str">
        <f>BK19</f>
        <v>Date of energy audit in the latest</v>
      </c>
      <c r="EF20" s="403" t="s">
        <v>300</v>
      </c>
      <c r="EG20" s="403">
        <v>10</v>
      </c>
      <c r="EI20" s="561"/>
    </row>
    <row r="21" spans="1:139" ht="15">
      <c r="A21" s="549"/>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F21" s="549"/>
      <c r="BH21" s="557"/>
      <c r="DZ21" s="557"/>
      <c r="EB21" s="561"/>
      <c r="EI21" s="561"/>
    </row>
    <row r="22" spans="1:139" ht="15.75">
      <c r="A22" s="549"/>
      <c r="C22" s="1"/>
      <c r="D22" s="1"/>
      <c r="E22" s="1"/>
      <c r="F22" s="1"/>
      <c r="G22" s="1"/>
      <c r="H22" s="1"/>
      <c r="I22" s="1"/>
      <c r="J22" s="1"/>
      <c r="K22" s="1"/>
      <c r="L22" s="1"/>
      <c r="M22" s="1"/>
      <c r="N22" s="1"/>
      <c r="O22" s="1"/>
      <c r="P22" s="1"/>
      <c r="Q22" s="1"/>
      <c r="R22" s="1"/>
      <c r="S22" s="1"/>
      <c r="T22" s="1"/>
      <c r="U22" s="1"/>
      <c r="V22" s="1"/>
      <c r="W22" s="1"/>
      <c r="X22" s="1"/>
      <c r="Y22" s="1"/>
      <c r="Z22" s="1"/>
      <c r="AA22" s="1" t="s">
        <v>6</v>
      </c>
      <c r="AB22" s="1"/>
      <c r="AC22" s="1"/>
      <c r="AD22" s="1"/>
      <c r="AE22" s="1"/>
      <c r="AF22" s="1"/>
      <c r="AG22" s="6"/>
      <c r="AH22" s="6"/>
      <c r="AI22" s="6"/>
      <c r="AJ22" s="6"/>
      <c r="AK22" s="6"/>
      <c r="AL22" s="6"/>
      <c r="AM22" s="6"/>
      <c r="AN22" s="6"/>
      <c r="AO22" s="6"/>
      <c r="AP22" s="6"/>
      <c r="AQ22" s="6"/>
      <c r="AR22" s="6"/>
      <c r="AS22" s="6"/>
      <c r="AT22" s="6"/>
      <c r="AU22" s="351" t="s">
        <v>7</v>
      </c>
      <c r="AV22" s="351"/>
      <c r="AW22" s="351"/>
      <c r="AX22" s="351"/>
      <c r="AY22" s="351"/>
      <c r="AZ22" s="351"/>
      <c r="BA22" s="351"/>
      <c r="BB22" s="351"/>
      <c r="BF22" s="549"/>
      <c r="BH22" s="557"/>
      <c r="DZ22" s="557"/>
      <c r="EB22" s="561"/>
      <c r="EI22" s="561"/>
    </row>
    <row r="23" spans="1:139" ht="15.75">
      <c r="A23" s="549"/>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6"/>
      <c r="AH23" s="6"/>
      <c r="AI23" s="6"/>
      <c r="AJ23" s="6"/>
      <c r="AK23" s="6"/>
      <c r="AL23" s="6"/>
      <c r="AM23" s="6"/>
      <c r="AN23" s="6"/>
      <c r="AO23" s="6"/>
      <c r="AP23" s="6"/>
      <c r="AQ23" s="6"/>
      <c r="AR23" s="6"/>
      <c r="AS23" s="6"/>
      <c r="AT23" s="6"/>
      <c r="AU23" s="351"/>
      <c r="AV23" s="351"/>
      <c r="AW23" s="351"/>
      <c r="AX23" s="351"/>
      <c r="AY23" s="351"/>
      <c r="AZ23" s="351"/>
      <c r="BA23" s="351"/>
      <c r="BB23" s="351"/>
      <c r="BF23" s="549"/>
      <c r="BH23" s="557"/>
      <c r="DZ23" s="557"/>
      <c r="EB23" s="561"/>
      <c r="EI23" s="561"/>
    </row>
    <row r="24" spans="1:139" ht="15">
      <c r="A24" s="549"/>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7"/>
      <c r="AH24" s="7"/>
      <c r="AI24" s="7"/>
      <c r="AJ24" s="7"/>
      <c r="AK24" s="7"/>
      <c r="AL24" s="7"/>
      <c r="AM24" s="7"/>
      <c r="AN24" s="7"/>
      <c r="AO24" s="7"/>
      <c r="AP24" s="7"/>
      <c r="AQ24" s="7"/>
      <c r="AR24" s="7"/>
      <c r="AS24" s="7"/>
      <c r="AT24" s="7"/>
      <c r="AU24" s="351"/>
      <c r="AV24" s="351"/>
      <c r="AW24" s="351"/>
      <c r="AX24" s="351"/>
      <c r="AY24" s="351"/>
      <c r="AZ24" s="351"/>
      <c r="BA24" s="351"/>
      <c r="BB24" s="351"/>
      <c r="BF24" s="549"/>
      <c r="BH24" s="557"/>
      <c r="DZ24" s="557"/>
      <c r="EB24" s="561"/>
      <c r="EI24" s="561"/>
    </row>
    <row r="25" spans="1:139" ht="15">
      <c r="A25" s="549"/>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550"/>
      <c r="BH25" s="557"/>
      <c r="BI25" s="557"/>
      <c r="BJ25" s="557"/>
      <c r="BK25" s="557"/>
      <c r="BL25" s="557"/>
      <c r="BM25" s="557"/>
      <c r="BN25" s="557"/>
      <c r="BO25" s="557"/>
      <c r="BP25" s="557"/>
      <c r="BQ25" s="557"/>
      <c r="BR25" s="557"/>
      <c r="BS25" s="557"/>
      <c r="BT25" s="557"/>
      <c r="BU25" s="557"/>
      <c r="BV25" s="557"/>
      <c r="BW25" s="557"/>
      <c r="BX25" s="557"/>
      <c r="BY25" s="557"/>
      <c r="BZ25" s="557"/>
      <c r="CA25" s="557"/>
      <c r="CB25" s="557"/>
      <c r="CC25" s="557"/>
      <c r="CD25" s="557"/>
      <c r="CE25" s="557"/>
      <c r="CF25" s="557"/>
      <c r="CG25" s="557"/>
      <c r="CH25" s="557"/>
      <c r="CI25" s="557"/>
      <c r="CJ25" s="557"/>
      <c r="CK25" s="557"/>
      <c r="CL25" s="557"/>
      <c r="CM25" s="557"/>
      <c r="CN25" s="557"/>
      <c r="CO25" s="557"/>
      <c r="CP25" s="557"/>
      <c r="CQ25" s="557"/>
      <c r="CR25" s="557"/>
      <c r="CS25" s="557"/>
      <c r="CT25" s="557"/>
      <c r="CU25" s="557"/>
      <c r="CV25" s="557"/>
      <c r="CW25" s="557"/>
      <c r="CX25" s="557"/>
      <c r="CY25" s="557"/>
      <c r="CZ25" s="557"/>
      <c r="DA25" s="557"/>
      <c r="DB25" s="557"/>
      <c r="DC25" s="557"/>
      <c r="DD25" s="557"/>
      <c r="DE25" s="557"/>
      <c r="DF25" s="557"/>
      <c r="DG25" s="557"/>
      <c r="DH25" s="557"/>
      <c r="DI25" s="557"/>
      <c r="DJ25" s="557"/>
      <c r="DK25" s="557"/>
      <c r="DL25" s="557"/>
      <c r="DM25" s="557"/>
      <c r="DN25" s="557"/>
      <c r="DO25" s="557"/>
      <c r="DP25" s="557"/>
      <c r="DQ25" s="557"/>
      <c r="DR25" s="557"/>
      <c r="DS25" s="557"/>
      <c r="DT25" s="557"/>
      <c r="DU25" s="557"/>
      <c r="DV25" s="557"/>
      <c r="DW25" s="557"/>
      <c r="DX25" s="557"/>
      <c r="DY25" s="557"/>
      <c r="DZ25" s="557"/>
      <c r="EB25" s="561"/>
      <c r="EC25" s="561"/>
      <c r="ED25" s="561"/>
      <c r="EE25" s="561"/>
      <c r="EF25" s="561"/>
      <c r="EG25" s="561"/>
      <c r="EH25" s="561"/>
      <c r="EI25" s="561"/>
    </row>
    <row r="26" spans="1:162" ht="29.25" customHeight="1">
      <c r="A26" s="549"/>
      <c r="C26" s="621" t="s">
        <v>303</v>
      </c>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555"/>
      <c r="EX26" s="366"/>
      <c r="EY26" s="366"/>
      <c r="EZ26" s="366"/>
      <c r="FA26" s="366"/>
      <c r="FB26" s="366"/>
      <c r="FC26" s="366"/>
      <c r="FD26" s="366"/>
      <c r="FE26" s="366"/>
      <c r="FF26" s="366"/>
    </row>
    <row r="27" spans="1:58" ht="17.25" customHeight="1" thickBot="1">
      <c r="A27" s="549"/>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555"/>
    </row>
    <row r="28" spans="1:58" ht="15" customHeight="1">
      <c r="A28" s="549"/>
      <c r="C28" s="689" t="s">
        <v>292</v>
      </c>
      <c r="D28" s="690"/>
      <c r="E28" s="690"/>
      <c r="F28" s="690"/>
      <c r="G28" s="690"/>
      <c r="H28" s="690"/>
      <c r="I28" s="690"/>
      <c r="J28" s="690"/>
      <c r="K28" s="690"/>
      <c r="L28" s="690"/>
      <c r="M28" s="690"/>
      <c r="N28" s="690"/>
      <c r="O28" s="690"/>
      <c r="P28" s="690"/>
      <c r="Q28" s="690"/>
      <c r="R28" s="690"/>
      <c r="S28" s="690"/>
      <c r="T28" s="690"/>
      <c r="U28" s="690"/>
      <c r="V28" s="690"/>
      <c r="W28" s="690"/>
      <c r="X28" s="691"/>
      <c r="Y28" s="685"/>
      <c r="Z28" s="686"/>
      <c r="AA28" s="686"/>
      <c r="AB28" s="686"/>
      <c r="AC28" s="687"/>
      <c r="AD28" s="685"/>
      <c r="AE28" s="686"/>
      <c r="AF28" s="686"/>
      <c r="AG28" s="686"/>
      <c r="AH28" s="687"/>
      <c r="AI28" s="685"/>
      <c r="AJ28" s="686"/>
      <c r="AK28" s="686"/>
      <c r="AL28" s="687"/>
      <c r="AM28" s="685"/>
      <c r="AN28" s="686"/>
      <c r="AO28" s="686"/>
      <c r="AP28" s="686"/>
      <c r="AQ28" s="687"/>
      <c r="AR28" s="685"/>
      <c r="AS28" s="686"/>
      <c r="AT28" s="686"/>
      <c r="AU28" s="687"/>
      <c r="AV28" s="685"/>
      <c r="AW28" s="686"/>
      <c r="AX28" s="686"/>
      <c r="AY28" s="687"/>
      <c r="AZ28" s="685"/>
      <c r="BA28" s="686"/>
      <c r="BB28" s="686"/>
      <c r="BC28" s="686"/>
      <c r="BD28" s="688"/>
      <c r="BE28" s="1"/>
      <c r="BF28" s="550"/>
    </row>
    <row r="29" spans="1:58" ht="12.75" customHeight="1">
      <c r="A29" s="549"/>
      <c r="C29" s="638" t="s">
        <v>154</v>
      </c>
      <c r="D29" s="698"/>
      <c r="E29" s="698"/>
      <c r="F29" s="698"/>
      <c r="G29" s="698"/>
      <c r="H29" s="698"/>
      <c r="I29" s="698"/>
      <c r="J29" s="698"/>
      <c r="K29" s="698"/>
      <c r="L29" s="698"/>
      <c r="M29" s="698"/>
      <c r="N29" s="698"/>
      <c r="O29" s="698"/>
      <c r="P29" s="698"/>
      <c r="Q29" s="698"/>
      <c r="R29" s="699"/>
      <c r="S29" s="8"/>
      <c r="T29" s="9"/>
      <c r="U29" s="9"/>
      <c r="V29" s="10"/>
      <c r="W29" s="8"/>
      <c r="X29" s="9"/>
      <c r="Y29" s="9"/>
      <c r="Z29" s="10"/>
      <c r="AA29" s="8"/>
      <c r="AB29" s="9"/>
      <c r="AC29" s="9"/>
      <c r="AD29" s="10"/>
      <c r="AE29" s="8"/>
      <c r="AF29" s="9"/>
      <c r="AG29" s="9"/>
      <c r="AH29" s="10"/>
      <c r="AI29" s="8"/>
      <c r="AJ29" s="9"/>
      <c r="AK29" s="9"/>
      <c r="AL29" s="10"/>
      <c r="AM29" s="8"/>
      <c r="AN29" s="9"/>
      <c r="AO29" s="9"/>
      <c r="AP29" s="10"/>
      <c r="AQ29" s="8"/>
      <c r="AR29" s="9"/>
      <c r="AS29" s="9"/>
      <c r="AT29" s="10"/>
      <c r="AU29" s="8"/>
      <c r="AV29" s="9"/>
      <c r="AW29" s="9"/>
      <c r="AX29" s="9"/>
      <c r="AY29" s="10"/>
      <c r="AZ29" s="9"/>
      <c r="BA29" s="9"/>
      <c r="BB29" s="9"/>
      <c r="BC29" s="9"/>
      <c r="BD29" s="11"/>
      <c r="BE29" s="1"/>
      <c r="BF29" s="550"/>
    </row>
    <row r="30" spans="1:58" ht="15">
      <c r="A30" s="549"/>
      <c r="C30" s="705" t="s">
        <v>8</v>
      </c>
      <c r="D30" s="706"/>
      <c r="E30" s="706"/>
      <c r="F30" s="706"/>
      <c r="G30" s="706"/>
      <c r="H30" s="706"/>
      <c r="I30" s="706"/>
      <c r="J30" s="706"/>
      <c r="K30" s="706"/>
      <c r="L30" s="707"/>
      <c r="M30" s="708"/>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09"/>
      <c r="AV30" s="709"/>
      <c r="AW30" s="709"/>
      <c r="AX30" s="709"/>
      <c r="AY30" s="709"/>
      <c r="AZ30" s="709"/>
      <c r="BA30" s="709"/>
      <c r="BB30" s="709"/>
      <c r="BC30" s="709"/>
      <c r="BD30" s="710"/>
      <c r="BE30" s="1"/>
      <c r="BF30" s="550"/>
    </row>
    <row r="31" spans="1:58" ht="15">
      <c r="A31" s="549"/>
      <c r="C31" s="670" t="s">
        <v>9</v>
      </c>
      <c r="D31" s="664"/>
      <c r="E31" s="664"/>
      <c r="F31" s="664"/>
      <c r="G31" s="664"/>
      <c r="H31" s="664"/>
      <c r="I31" s="664"/>
      <c r="J31" s="664"/>
      <c r="K31" s="664"/>
      <c r="L31" s="671"/>
      <c r="M31" s="663"/>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5"/>
      <c r="BE31" s="1"/>
      <c r="BF31" s="550"/>
    </row>
    <row r="32" spans="1:58" ht="15">
      <c r="A32" s="549"/>
      <c r="C32" s="672"/>
      <c r="D32" s="673"/>
      <c r="E32" s="673"/>
      <c r="F32" s="673"/>
      <c r="G32" s="673"/>
      <c r="H32" s="673"/>
      <c r="I32" s="673"/>
      <c r="J32" s="673"/>
      <c r="K32" s="673"/>
      <c r="L32" s="674"/>
      <c r="M32" s="666"/>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8"/>
      <c r="BE32" s="1"/>
      <c r="BF32" s="550"/>
    </row>
    <row r="33" spans="1:58" ht="15">
      <c r="A33" s="549"/>
      <c r="C33" s="672"/>
      <c r="D33" s="673"/>
      <c r="E33" s="673"/>
      <c r="F33" s="673"/>
      <c r="G33" s="673"/>
      <c r="H33" s="673"/>
      <c r="I33" s="673"/>
      <c r="J33" s="673"/>
      <c r="K33" s="673"/>
      <c r="L33" s="674"/>
      <c r="M33" s="703" t="s">
        <v>10</v>
      </c>
      <c r="N33" s="704"/>
      <c r="O33" s="704"/>
      <c r="P33" s="704"/>
      <c r="Q33" s="704"/>
      <c r="R33" s="704"/>
      <c r="S33" s="704"/>
      <c r="T33" s="704"/>
      <c r="U33" s="704"/>
      <c r="V33" s="704"/>
      <c r="W33" s="669"/>
      <c r="X33" s="669"/>
      <c r="Y33" s="669"/>
      <c r="Z33" s="669"/>
      <c r="AA33" s="669"/>
      <c r="AB33" s="669"/>
      <c r="AC33" s="679"/>
      <c r="AD33" s="680"/>
      <c r="AE33" s="680"/>
      <c r="AF33" s="711" t="s">
        <v>381</v>
      </c>
      <c r="AG33" s="711"/>
      <c r="AH33" s="711"/>
      <c r="AI33" s="711"/>
      <c r="AJ33" s="711"/>
      <c r="AK33" s="711"/>
      <c r="AL33" s="711"/>
      <c r="AM33" s="711"/>
      <c r="AN33" s="712"/>
      <c r="AO33" s="713"/>
      <c r="AP33" s="713"/>
      <c r="AQ33" s="660"/>
      <c r="AR33" s="660"/>
      <c r="AS33" s="660"/>
      <c r="AT33" s="660"/>
      <c r="AU33" s="660"/>
      <c r="AV33" s="660"/>
      <c r="AW33" s="660"/>
      <c r="AX33" s="661"/>
      <c r="AY33" s="662"/>
      <c r="AZ33" s="662"/>
      <c r="BA33" s="662"/>
      <c r="BB33" s="683"/>
      <c r="BC33" s="683"/>
      <c r="BD33" s="684"/>
      <c r="BE33" s="1"/>
      <c r="BF33" s="550"/>
    </row>
    <row r="34" spans="1:58" ht="15">
      <c r="A34" s="549"/>
      <c r="C34" s="672"/>
      <c r="D34" s="673"/>
      <c r="E34" s="673"/>
      <c r="F34" s="673"/>
      <c r="G34" s="673"/>
      <c r="H34" s="673"/>
      <c r="I34" s="673"/>
      <c r="J34" s="673"/>
      <c r="K34" s="673"/>
      <c r="L34" s="674"/>
      <c r="M34" s="681" t="s">
        <v>11</v>
      </c>
      <c r="N34" s="682"/>
      <c r="O34" s="682"/>
      <c r="P34" s="682"/>
      <c r="Q34" s="682"/>
      <c r="R34" s="682"/>
      <c r="S34" s="682"/>
      <c r="T34" s="682"/>
      <c r="U34" s="682"/>
      <c r="V34" s="682"/>
      <c r="W34" s="654"/>
      <c r="X34" s="654"/>
      <c r="Y34" s="654"/>
      <c r="Z34" s="654"/>
      <c r="AA34" s="654"/>
      <c r="AB34" s="654"/>
      <c r="AC34" s="658"/>
      <c r="AD34" s="659"/>
      <c r="AE34" s="659"/>
      <c r="AF34" s="654" t="s">
        <v>382</v>
      </c>
      <c r="AG34" s="654"/>
      <c r="AH34" s="654"/>
      <c r="AI34" s="654"/>
      <c r="AJ34" s="654"/>
      <c r="AK34" s="654"/>
      <c r="AL34" s="654"/>
      <c r="AM34" s="654"/>
      <c r="AN34" s="655"/>
      <c r="AO34" s="656"/>
      <c r="AP34" s="656"/>
      <c r="AQ34" s="657"/>
      <c r="AR34" s="657"/>
      <c r="AS34" s="657"/>
      <c r="AT34" s="657"/>
      <c r="AU34" s="657"/>
      <c r="AV34" s="657"/>
      <c r="AW34" s="657"/>
      <c r="AX34" s="675"/>
      <c r="AY34" s="676"/>
      <c r="AZ34" s="676"/>
      <c r="BA34" s="676"/>
      <c r="BB34" s="677"/>
      <c r="BC34" s="677"/>
      <c r="BD34" s="678"/>
      <c r="BE34" s="1"/>
      <c r="BF34" s="550"/>
    </row>
    <row r="35" spans="1:58" ht="15">
      <c r="A35" s="549"/>
      <c r="C35" s="641" t="s">
        <v>12</v>
      </c>
      <c r="D35" s="642"/>
      <c r="E35" s="642"/>
      <c r="F35" s="642"/>
      <c r="G35" s="642"/>
      <c r="H35" s="642"/>
      <c r="I35" s="642"/>
      <c r="J35" s="642"/>
      <c r="K35" s="642"/>
      <c r="L35" s="643"/>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7"/>
      <c r="AR35" s="644"/>
      <c r="AS35" s="645"/>
      <c r="AT35" s="646"/>
      <c r="AU35" s="644"/>
      <c r="AV35" s="645"/>
      <c r="AW35" s="646"/>
      <c r="AX35" s="647"/>
      <c r="AY35" s="648"/>
      <c r="AZ35" s="648"/>
      <c r="BA35" s="649"/>
      <c r="BB35" s="647"/>
      <c r="BC35" s="648"/>
      <c r="BD35" s="650"/>
      <c r="BE35" s="1"/>
      <c r="BF35" s="550"/>
    </row>
    <row r="36" spans="1:58" ht="13.5" customHeight="1">
      <c r="A36" s="549"/>
      <c r="C36" s="638" t="s">
        <v>13</v>
      </c>
      <c r="D36" s="639"/>
      <c r="E36" s="639"/>
      <c r="F36" s="639"/>
      <c r="G36" s="639"/>
      <c r="H36" s="639"/>
      <c r="I36" s="639"/>
      <c r="J36" s="639"/>
      <c r="K36" s="639"/>
      <c r="L36" s="640"/>
      <c r="M36" s="700" t="s">
        <v>71</v>
      </c>
      <c r="N36" s="701"/>
      <c r="O36" s="701"/>
      <c r="P36" s="701"/>
      <c r="Q36" s="701"/>
      <c r="R36" s="701"/>
      <c r="S36" s="701"/>
      <c r="T36" s="701"/>
      <c r="U36" s="701"/>
      <c r="V36" s="701"/>
      <c r="W36" s="701"/>
      <c r="X36" s="701"/>
      <c r="Y36" s="701"/>
      <c r="Z36" s="701"/>
      <c r="AA36" s="701"/>
      <c r="AB36" s="701"/>
      <c r="AC36" s="702" t="s">
        <v>114</v>
      </c>
      <c r="AD36" s="702"/>
      <c r="AE36" s="702"/>
      <c r="AF36" s="702"/>
      <c r="AG36" s="702"/>
      <c r="AH36" s="702"/>
      <c r="AI36" s="702"/>
      <c r="AJ36" s="702"/>
      <c r="AK36" s="702"/>
      <c r="AL36" s="702"/>
      <c r="AM36" s="702"/>
      <c r="AN36" s="702"/>
      <c r="AO36" s="651"/>
      <c r="AP36" s="652"/>
      <c r="AQ36" s="652"/>
      <c r="AR36" s="652"/>
      <c r="AS36" s="652"/>
      <c r="AT36" s="652"/>
      <c r="AU36" s="652"/>
      <c r="AV36" s="652"/>
      <c r="AW36" s="652"/>
      <c r="AX36" s="652"/>
      <c r="AY36" s="652"/>
      <c r="AZ36" s="652"/>
      <c r="BA36" s="652"/>
      <c r="BB36" s="652"/>
      <c r="BC36" s="652"/>
      <c r="BD36" s="653"/>
      <c r="BE36" s="1"/>
      <c r="BF36" s="550"/>
    </row>
    <row r="37" spans="1:58" ht="14.25" customHeight="1">
      <c r="A37" s="549"/>
      <c r="C37" s="635" t="s">
        <v>159</v>
      </c>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7"/>
      <c r="AO37" s="19"/>
      <c r="AP37" s="18"/>
      <c r="AQ37" s="18"/>
      <c r="AR37" s="18"/>
      <c r="AS37" s="18"/>
      <c r="AT37" s="18"/>
      <c r="AU37" s="18"/>
      <c r="AV37" s="18"/>
      <c r="AW37" s="18"/>
      <c r="AX37" s="18"/>
      <c r="AY37" s="18"/>
      <c r="AZ37" s="18"/>
      <c r="BA37" s="18"/>
      <c r="BB37" s="18"/>
      <c r="BC37" s="18"/>
      <c r="BD37" s="23"/>
      <c r="BE37" s="1"/>
      <c r="BF37" s="550"/>
    </row>
    <row r="38" spans="1:58" ht="15.75" customHeight="1" thickBot="1">
      <c r="A38" s="549"/>
      <c r="C38" s="692" t="s">
        <v>419</v>
      </c>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4"/>
      <c r="AO38" s="695"/>
      <c r="AP38" s="696"/>
      <c r="AQ38" s="696"/>
      <c r="AR38" s="696"/>
      <c r="AS38" s="696"/>
      <c r="AT38" s="696"/>
      <c r="AU38" s="696"/>
      <c r="AV38" s="696"/>
      <c r="AW38" s="696"/>
      <c r="AX38" s="696"/>
      <c r="AY38" s="696"/>
      <c r="AZ38" s="696"/>
      <c r="BA38" s="696"/>
      <c r="BB38" s="696"/>
      <c r="BC38" s="696"/>
      <c r="BD38" s="697"/>
      <c r="BF38" s="549"/>
    </row>
    <row r="39" spans="1:58" ht="13.5">
      <c r="A39" s="549"/>
      <c r="BF39" s="549"/>
    </row>
    <row r="40" spans="1:58" ht="13.5">
      <c r="A40" s="549"/>
      <c r="BF40" s="549"/>
    </row>
    <row r="41" spans="1:58" ht="13.5">
      <c r="A41" s="549"/>
      <c r="BF41" s="549"/>
    </row>
    <row r="42" spans="1:58" ht="13.5">
      <c r="A42" s="549"/>
      <c r="B42" s="549"/>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row>
  </sheetData>
  <sheetProtection/>
  <mergeCells count="52">
    <mergeCell ref="C38:AN38"/>
    <mergeCell ref="AO38:BD38"/>
    <mergeCell ref="C29:R29"/>
    <mergeCell ref="M36:AB36"/>
    <mergeCell ref="AC36:AN36"/>
    <mergeCell ref="M33:V33"/>
    <mergeCell ref="C30:L30"/>
    <mergeCell ref="M30:BD30"/>
    <mergeCell ref="AF33:AM33"/>
    <mergeCell ref="AN33:AP33"/>
    <mergeCell ref="AV28:AY28"/>
    <mergeCell ref="AZ28:BD28"/>
    <mergeCell ref="C28:X28"/>
    <mergeCell ref="Y28:AC28"/>
    <mergeCell ref="AD28:AH28"/>
    <mergeCell ref="AI28:AL28"/>
    <mergeCell ref="AM28:AQ28"/>
    <mergeCell ref="AR28:AU28"/>
    <mergeCell ref="M31:BD31"/>
    <mergeCell ref="M32:BD32"/>
    <mergeCell ref="W33:AB33"/>
    <mergeCell ref="C31:L34"/>
    <mergeCell ref="AX34:BA34"/>
    <mergeCell ref="BB34:BD34"/>
    <mergeCell ref="AC33:AE33"/>
    <mergeCell ref="M34:V34"/>
    <mergeCell ref="BB33:BD33"/>
    <mergeCell ref="W34:AB34"/>
    <mergeCell ref="AF34:AM34"/>
    <mergeCell ref="AN34:AP34"/>
    <mergeCell ref="AQ34:AW34"/>
    <mergeCell ref="AC34:AE34"/>
    <mergeCell ref="AQ33:AW33"/>
    <mergeCell ref="AX33:BA33"/>
    <mergeCell ref="C37:AN37"/>
    <mergeCell ref="C36:L36"/>
    <mergeCell ref="C35:L35"/>
    <mergeCell ref="AR35:AT35"/>
    <mergeCell ref="AX35:BA35"/>
    <mergeCell ref="BB35:BD35"/>
    <mergeCell ref="AU35:AW35"/>
    <mergeCell ref="AO36:BD36"/>
    <mergeCell ref="BK5:CM5"/>
    <mergeCell ref="C26:AH26"/>
    <mergeCell ref="EF7:EG7"/>
    <mergeCell ref="ED5:EG6"/>
    <mergeCell ref="BJ8:BJ19"/>
    <mergeCell ref="G6:AV6"/>
    <mergeCell ref="C14:W15"/>
    <mergeCell ref="X14:Y15"/>
    <mergeCell ref="C12:W12"/>
    <mergeCell ref="X12:Y12"/>
  </mergeCells>
  <printOptions/>
  <pageMargins left="0.75" right="0.75" top="1" bottom="1" header="0.512" footer="0.512"/>
  <pageSetup fitToHeight="1" fitToWidth="1" horizontalDpi="300" verticalDpi="300" orientation="landscape" paperSize="9" scale="48" r:id="rId1"/>
  <headerFooter alignWithMargins="0">
    <oddHeader>&amp;R&amp;F &amp;A</oddHeader>
  </headerFooter>
</worksheet>
</file>

<file path=xl/worksheets/sheet2.xml><?xml version="1.0" encoding="utf-8"?>
<worksheet xmlns="http://schemas.openxmlformats.org/spreadsheetml/2006/main" xmlns:r="http://schemas.openxmlformats.org/officeDocument/2006/relationships">
  <dimension ref="A1:EH86"/>
  <sheetViews>
    <sheetView workbookViewId="0" topLeftCell="A1">
      <selection activeCell="AE3" sqref="AE3:DV48"/>
    </sheetView>
  </sheetViews>
  <sheetFormatPr defaultColWidth="9.00390625" defaultRowHeight="13.5"/>
  <cols>
    <col min="1" max="1" width="1.4921875" style="0" customWidth="1"/>
    <col min="2" max="2" width="2.50390625" style="0" customWidth="1"/>
    <col min="3" max="3" width="7.375" style="0" customWidth="1"/>
    <col min="4" max="7" width="1.25" style="0" customWidth="1"/>
    <col min="8" max="8" width="2.50390625" style="0" customWidth="1"/>
    <col min="9" max="11" width="1.25" style="0" customWidth="1"/>
    <col min="12" max="15" width="1.875" style="0" customWidth="1"/>
    <col min="16" max="16" width="4.125" style="0" customWidth="1"/>
    <col min="17" max="17" width="8.875" style="0" customWidth="1"/>
    <col min="18" max="18" width="10.125" style="0" customWidth="1"/>
    <col min="19" max="19" width="11.125" style="0" customWidth="1"/>
    <col min="20" max="20" width="13.25390625" style="0" customWidth="1"/>
    <col min="22" max="22" width="9.75390625" style="0" customWidth="1"/>
    <col min="23" max="23" width="11.125" style="0" customWidth="1"/>
    <col min="24" max="26" width="11.875" style="0" customWidth="1"/>
    <col min="27" max="27" width="2.75390625" style="0" customWidth="1"/>
    <col min="28" max="28" width="2.375" style="0" customWidth="1"/>
    <col min="29" max="29" width="3.375" style="0" customWidth="1"/>
    <col min="30" max="30" width="2.625" style="0" customWidth="1"/>
    <col min="31" max="31" width="3.00390625" style="0" customWidth="1"/>
    <col min="32" max="32" width="2.625" style="0" customWidth="1"/>
    <col min="33" max="42" width="2.75390625" style="0" customWidth="1"/>
    <col min="43" max="43" width="2.75390625" style="0" hidden="1" customWidth="1"/>
    <col min="44" max="58" width="2.75390625" style="0" customWidth="1"/>
    <col min="59" max="62" width="2.75390625" style="0" hidden="1" customWidth="1"/>
    <col min="63" max="68" width="2.75390625" style="0" customWidth="1"/>
    <col min="69" max="72" width="2.75390625" style="0" hidden="1" customWidth="1"/>
    <col min="73" max="78" width="2.75390625" style="0" customWidth="1"/>
    <col min="79" max="82" width="2.75390625" style="0" hidden="1" customWidth="1"/>
    <col min="83" max="88" width="2.75390625" style="0" customWidth="1"/>
    <col min="89" max="92" width="2.75390625" style="0" hidden="1" customWidth="1"/>
    <col min="93" max="98" width="2.75390625" style="0" customWidth="1"/>
    <col min="99" max="102" width="2.75390625" style="0" hidden="1" customWidth="1"/>
    <col min="103" max="108" width="2.75390625" style="0" customWidth="1"/>
    <col min="109" max="112" width="2.75390625" style="0" hidden="1" customWidth="1"/>
    <col min="113" max="117" width="2.75390625" style="0" customWidth="1"/>
    <col min="118" max="118" width="2.75390625" style="0" hidden="1" customWidth="1"/>
    <col min="119" max="123" width="2.75390625" style="0" customWidth="1"/>
    <col min="124" max="124" width="2.75390625" style="0" hidden="1" customWidth="1"/>
    <col min="125" max="130" width="2.75390625" style="0" customWidth="1"/>
    <col min="131" max="131" width="5.125" style="0" customWidth="1"/>
    <col min="132" max="132" width="30.50390625" style="0" customWidth="1"/>
    <col min="133" max="133" width="8.875" style="0" customWidth="1"/>
    <col min="134" max="134" width="7.875" style="0" customWidth="1"/>
    <col min="135" max="135" width="3.25390625" style="0" customWidth="1"/>
    <col min="136" max="137" width="3.625" style="0" customWidth="1"/>
    <col min="138" max="138" width="2.375" style="0" customWidth="1"/>
    <col min="139" max="139" width="3.25390625" style="0" customWidth="1"/>
    <col min="140" max="141" width="15.75390625" style="0" customWidth="1"/>
  </cols>
  <sheetData>
    <row r="1" spans="1:138" ht="10.5" customHeight="1">
      <c r="A1" s="549"/>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557"/>
      <c r="DK1" s="557"/>
      <c r="DL1" s="557"/>
      <c r="DM1" s="557"/>
      <c r="DN1" s="557"/>
      <c r="DO1" s="557"/>
      <c r="DP1" s="557"/>
      <c r="DQ1" s="557"/>
      <c r="DR1" s="557"/>
      <c r="DS1" s="557"/>
      <c r="DT1" s="557"/>
      <c r="DU1" s="557"/>
      <c r="DV1" s="557"/>
      <c r="DW1" s="557"/>
      <c r="DY1" s="561"/>
      <c r="DZ1" s="561"/>
      <c r="EA1" s="561"/>
      <c r="EB1" s="561"/>
      <c r="EC1" s="561"/>
      <c r="ED1" s="561"/>
      <c r="EE1" s="561"/>
      <c r="EF1" s="561"/>
      <c r="EG1" s="561"/>
      <c r="EH1" s="561"/>
    </row>
    <row r="2" spans="1:138" ht="15">
      <c r="A2" s="549"/>
      <c r="C2" s="1" t="s">
        <v>383</v>
      </c>
      <c r="D2" s="128"/>
      <c r="E2" s="128"/>
      <c r="F2" s="128"/>
      <c r="G2" s="128"/>
      <c r="H2" s="128"/>
      <c r="I2" s="128"/>
      <c r="J2" s="128"/>
      <c r="K2" s="128"/>
      <c r="L2" s="128"/>
      <c r="M2" s="128"/>
      <c r="N2" s="128"/>
      <c r="O2" s="128"/>
      <c r="P2" s="128"/>
      <c r="Q2" s="128"/>
      <c r="R2" s="128"/>
      <c r="S2" s="128"/>
      <c r="T2" s="128"/>
      <c r="U2" s="128"/>
      <c r="V2" s="128"/>
      <c r="W2" s="128"/>
      <c r="X2" s="128"/>
      <c r="Y2" s="128"/>
      <c r="Z2" s="128"/>
      <c r="AA2" s="128"/>
      <c r="AB2" s="568"/>
      <c r="AC2" s="128"/>
      <c r="AD2" s="580"/>
      <c r="AF2" s="1" t="s">
        <v>14</v>
      </c>
      <c r="DW2" s="557"/>
      <c r="DY2" s="561"/>
      <c r="EA2" s="1"/>
      <c r="EH2" s="561"/>
    </row>
    <row r="3" spans="1:138" ht="15">
      <c r="A3" s="549"/>
      <c r="C3" s="1"/>
      <c r="D3" s="128"/>
      <c r="E3" s="128"/>
      <c r="F3" s="128"/>
      <c r="G3" s="128"/>
      <c r="H3" s="128"/>
      <c r="I3" s="128"/>
      <c r="J3" s="128"/>
      <c r="K3" s="128"/>
      <c r="L3" s="128"/>
      <c r="M3" s="128"/>
      <c r="N3" s="128"/>
      <c r="O3" s="128"/>
      <c r="P3" s="128"/>
      <c r="Q3" s="128"/>
      <c r="R3" s="128"/>
      <c r="S3" s="128"/>
      <c r="T3" s="128"/>
      <c r="U3" s="128"/>
      <c r="V3" s="128"/>
      <c r="W3" s="128"/>
      <c r="X3" s="128"/>
      <c r="Y3" s="128"/>
      <c r="Z3" s="128"/>
      <c r="AA3" s="128"/>
      <c r="AB3" s="568"/>
      <c r="AC3" s="128"/>
      <c r="AD3" s="580"/>
      <c r="AF3" s="272">
        <v>1</v>
      </c>
      <c r="AG3" s="272">
        <f aca="true" t="shared" si="0" ref="AG3:BL3">AF3+1</f>
        <v>2</v>
      </c>
      <c r="AH3" s="272">
        <f t="shared" si="0"/>
        <v>3</v>
      </c>
      <c r="AI3" s="272">
        <f t="shared" si="0"/>
        <v>4</v>
      </c>
      <c r="AJ3" s="272">
        <f t="shared" si="0"/>
        <v>5</v>
      </c>
      <c r="AK3" s="272">
        <f t="shared" si="0"/>
        <v>6</v>
      </c>
      <c r="AL3" s="272">
        <f t="shared" si="0"/>
        <v>7</v>
      </c>
      <c r="AM3" s="272">
        <f t="shared" si="0"/>
        <v>8</v>
      </c>
      <c r="AN3" s="272">
        <f t="shared" si="0"/>
        <v>9</v>
      </c>
      <c r="AO3" s="272">
        <f t="shared" si="0"/>
        <v>10</v>
      </c>
      <c r="AP3" s="272">
        <f t="shared" si="0"/>
        <v>11</v>
      </c>
      <c r="AQ3" s="272">
        <f t="shared" si="0"/>
        <v>12</v>
      </c>
      <c r="AR3" s="272">
        <f t="shared" si="0"/>
        <v>13</v>
      </c>
      <c r="AS3" s="272">
        <f t="shared" si="0"/>
        <v>14</v>
      </c>
      <c r="AT3" s="272">
        <f t="shared" si="0"/>
        <v>15</v>
      </c>
      <c r="AU3" s="272">
        <f t="shared" si="0"/>
        <v>16</v>
      </c>
      <c r="AV3" s="272">
        <f t="shared" si="0"/>
        <v>17</v>
      </c>
      <c r="AW3" s="272">
        <f t="shared" si="0"/>
        <v>18</v>
      </c>
      <c r="AX3" s="272">
        <f t="shared" si="0"/>
        <v>19</v>
      </c>
      <c r="AY3" s="272">
        <f t="shared" si="0"/>
        <v>20</v>
      </c>
      <c r="AZ3" s="272">
        <f t="shared" si="0"/>
        <v>21</v>
      </c>
      <c r="BA3" s="272">
        <f t="shared" si="0"/>
        <v>22</v>
      </c>
      <c r="BB3" s="272">
        <f t="shared" si="0"/>
        <v>23</v>
      </c>
      <c r="BC3" s="272">
        <f t="shared" si="0"/>
        <v>24</v>
      </c>
      <c r="BD3" s="272">
        <f t="shared" si="0"/>
        <v>25</v>
      </c>
      <c r="BE3" s="272">
        <f t="shared" si="0"/>
        <v>26</v>
      </c>
      <c r="BF3" s="272">
        <f t="shared" si="0"/>
        <v>27</v>
      </c>
      <c r="BG3" s="272">
        <f t="shared" si="0"/>
        <v>28</v>
      </c>
      <c r="BH3" s="272">
        <f t="shared" si="0"/>
        <v>29</v>
      </c>
      <c r="BI3" s="272">
        <f t="shared" si="0"/>
        <v>30</v>
      </c>
      <c r="BJ3" s="272">
        <f t="shared" si="0"/>
        <v>31</v>
      </c>
      <c r="BK3" s="272">
        <f t="shared" si="0"/>
        <v>32</v>
      </c>
      <c r="BL3" s="272">
        <f t="shared" si="0"/>
        <v>33</v>
      </c>
      <c r="BM3" s="272">
        <f aca="true" t="shared" si="1" ref="BM3:CR3">BL3+1</f>
        <v>34</v>
      </c>
      <c r="BN3" s="272">
        <f t="shared" si="1"/>
        <v>35</v>
      </c>
      <c r="BO3" s="272">
        <f t="shared" si="1"/>
        <v>36</v>
      </c>
      <c r="BP3" s="272">
        <f t="shared" si="1"/>
        <v>37</v>
      </c>
      <c r="BQ3" s="272">
        <f t="shared" si="1"/>
        <v>38</v>
      </c>
      <c r="BR3" s="272">
        <f t="shared" si="1"/>
        <v>39</v>
      </c>
      <c r="BS3" s="272">
        <f t="shared" si="1"/>
        <v>40</v>
      </c>
      <c r="BT3" s="272">
        <f t="shared" si="1"/>
        <v>41</v>
      </c>
      <c r="BU3" s="272">
        <f t="shared" si="1"/>
        <v>42</v>
      </c>
      <c r="BV3" s="272">
        <f t="shared" si="1"/>
        <v>43</v>
      </c>
      <c r="BW3" s="272">
        <f t="shared" si="1"/>
        <v>44</v>
      </c>
      <c r="BX3" s="272">
        <f t="shared" si="1"/>
        <v>45</v>
      </c>
      <c r="BY3" s="272">
        <f t="shared" si="1"/>
        <v>46</v>
      </c>
      <c r="BZ3" s="272">
        <f t="shared" si="1"/>
        <v>47</v>
      </c>
      <c r="CA3" s="272">
        <f t="shared" si="1"/>
        <v>48</v>
      </c>
      <c r="CB3" s="272">
        <f t="shared" si="1"/>
        <v>49</v>
      </c>
      <c r="CC3" s="272">
        <f t="shared" si="1"/>
        <v>50</v>
      </c>
      <c r="CD3" s="272">
        <f t="shared" si="1"/>
        <v>51</v>
      </c>
      <c r="CE3" s="272">
        <f t="shared" si="1"/>
        <v>52</v>
      </c>
      <c r="CF3" s="272">
        <f t="shared" si="1"/>
        <v>53</v>
      </c>
      <c r="CG3" s="272">
        <f t="shared" si="1"/>
        <v>54</v>
      </c>
      <c r="CH3" s="272">
        <f t="shared" si="1"/>
        <v>55</v>
      </c>
      <c r="CI3" s="272">
        <f t="shared" si="1"/>
        <v>56</v>
      </c>
      <c r="CJ3" s="272">
        <f t="shared" si="1"/>
        <v>57</v>
      </c>
      <c r="CK3" s="272">
        <f t="shared" si="1"/>
        <v>58</v>
      </c>
      <c r="CL3" s="272">
        <f t="shared" si="1"/>
        <v>59</v>
      </c>
      <c r="CM3" s="272">
        <f t="shared" si="1"/>
        <v>60</v>
      </c>
      <c r="CN3" s="272">
        <f t="shared" si="1"/>
        <v>61</v>
      </c>
      <c r="CO3" s="272">
        <f t="shared" si="1"/>
        <v>62</v>
      </c>
      <c r="CP3" s="272">
        <f t="shared" si="1"/>
        <v>63</v>
      </c>
      <c r="CQ3" s="272">
        <f t="shared" si="1"/>
        <v>64</v>
      </c>
      <c r="CR3" s="272">
        <f t="shared" si="1"/>
        <v>65</v>
      </c>
      <c r="CS3" s="272">
        <f aca="true" t="shared" si="2" ref="CS3:DU3">CR3+1</f>
        <v>66</v>
      </c>
      <c r="CT3" s="272">
        <f t="shared" si="2"/>
        <v>67</v>
      </c>
      <c r="CU3" s="272">
        <f t="shared" si="2"/>
        <v>68</v>
      </c>
      <c r="CV3" s="272">
        <f t="shared" si="2"/>
        <v>69</v>
      </c>
      <c r="CW3" s="272">
        <f t="shared" si="2"/>
        <v>70</v>
      </c>
      <c r="CX3" s="272">
        <f t="shared" si="2"/>
        <v>71</v>
      </c>
      <c r="CY3" s="272">
        <f t="shared" si="2"/>
        <v>72</v>
      </c>
      <c r="CZ3" s="272">
        <f t="shared" si="2"/>
        <v>73</v>
      </c>
      <c r="DA3" s="272">
        <f t="shared" si="2"/>
        <v>74</v>
      </c>
      <c r="DB3" s="272">
        <f t="shared" si="2"/>
        <v>75</v>
      </c>
      <c r="DC3" s="272">
        <f t="shared" si="2"/>
        <v>76</v>
      </c>
      <c r="DD3" s="272">
        <f t="shared" si="2"/>
        <v>77</v>
      </c>
      <c r="DE3" s="272">
        <f t="shared" si="2"/>
        <v>78</v>
      </c>
      <c r="DF3" s="272">
        <f t="shared" si="2"/>
        <v>79</v>
      </c>
      <c r="DG3" s="272">
        <f t="shared" si="2"/>
        <v>80</v>
      </c>
      <c r="DH3" s="272">
        <f t="shared" si="2"/>
        <v>81</v>
      </c>
      <c r="DI3" s="272">
        <f t="shared" si="2"/>
        <v>82</v>
      </c>
      <c r="DJ3" s="272">
        <f t="shared" si="2"/>
        <v>83</v>
      </c>
      <c r="DK3" s="272">
        <f t="shared" si="2"/>
        <v>84</v>
      </c>
      <c r="DL3" s="272">
        <f t="shared" si="2"/>
        <v>85</v>
      </c>
      <c r="DM3" s="272">
        <f t="shared" si="2"/>
        <v>86</v>
      </c>
      <c r="DN3" s="272">
        <f t="shared" si="2"/>
        <v>87</v>
      </c>
      <c r="DO3" s="272">
        <f t="shared" si="2"/>
        <v>88</v>
      </c>
      <c r="DP3" s="272">
        <f t="shared" si="2"/>
        <v>89</v>
      </c>
      <c r="DQ3" s="272">
        <f t="shared" si="2"/>
        <v>90</v>
      </c>
      <c r="DR3" s="272">
        <f t="shared" si="2"/>
        <v>91</v>
      </c>
      <c r="DS3" s="272">
        <f t="shared" si="2"/>
        <v>92</v>
      </c>
      <c r="DT3" s="272">
        <f t="shared" si="2"/>
        <v>93</v>
      </c>
      <c r="DU3" s="272">
        <f t="shared" si="2"/>
        <v>94</v>
      </c>
      <c r="DV3" s="214"/>
      <c r="DW3" s="558"/>
      <c r="DY3" s="561"/>
      <c r="EH3" s="561"/>
    </row>
    <row r="4" spans="1:138" ht="18.75" customHeight="1" thickBot="1">
      <c r="A4" s="549"/>
      <c r="C4" s="1"/>
      <c r="D4" s="2"/>
      <c r="E4" s="2"/>
      <c r="F4" s="2"/>
      <c r="G4" s="2"/>
      <c r="H4" s="2"/>
      <c r="I4" s="2"/>
      <c r="J4" s="2"/>
      <c r="K4" s="2"/>
      <c r="L4" s="2"/>
      <c r="M4" s="2"/>
      <c r="N4" s="2"/>
      <c r="O4" s="2"/>
      <c r="P4" s="2"/>
      <c r="Q4" s="2"/>
      <c r="R4" s="2"/>
      <c r="S4" s="2"/>
      <c r="T4" s="2"/>
      <c r="U4" s="2"/>
      <c r="V4" s="2"/>
      <c r="W4" s="2"/>
      <c r="X4" s="2"/>
      <c r="Y4" s="2"/>
      <c r="Z4" s="2"/>
      <c r="AA4" s="2"/>
      <c r="AB4" s="567"/>
      <c r="AC4" s="2"/>
      <c r="AD4" s="581"/>
      <c r="AF4" s="714" t="s">
        <v>206</v>
      </c>
      <c r="AG4" s="715"/>
      <c r="AH4" s="715"/>
      <c r="AI4" s="715"/>
      <c r="AJ4" s="715"/>
      <c r="AK4" s="715"/>
      <c r="AL4" s="715"/>
      <c r="AM4" s="715"/>
      <c r="AN4" s="715"/>
      <c r="AO4" s="624"/>
      <c r="AP4" s="714" t="s">
        <v>208</v>
      </c>
      <c r="AQ4" s="715"/>
      <c r="AR4" s="715"/>
      <c r="AS4" s="715"/>
      <c r="AT4" s="624"/>
      <c r="AU4" s="714" t="s">
        <v>207</v>
      </c>
      <c r="AV4" s="715"/>
      <c r="AW4" s="715"/>
      <c r="AX4" s="715"/>
      <c r="AY4" s="715"/>
      <c r="AZ4" s="715"/>
      <c r="BA4" s="624"/>
      <c r="BB4" s="189"/>
      <c r="BC4" s="191"/>
      <c r="BD4" s="187" t="s">
        <v>208</v>
      </c>
      <c r="BE4" s="187"/>
      <c r="BF4" s="187"/>
      <c r="BG4" s="191"/>
      <c r="BH4" s="191"/>
      <c r="BI4" s="191"/>
      <c r="BJ4" s="191"/>
      <c r="BK4" s="192"/>
      <c r="BL4" s="189"/>
      <c r="BM4" s="191"/>
      <c r="BN4" s="191" t="s">
        <v>229</v>
      </c>
      <c r="BO4" s="191"/>
      <c r="BP4" s="191"/>
      <c r="BQ4" s="191"/>
      <c r="BR4" s="191"/>
      <c r="BS4" s="191"/>
      <c r="BT4" s="191"/>
      <c r="BU4" s="192"/>
      <c r="BV4" s="189"/>
      <c r="BW4" s="191"/>
      <c r="BX4" s="191" t="s">
        <v>229</v>
      </c>
      <c r="BY4" s="191"/>
      <c r="BZ4" s="191"/>
      <c r="CA4" s="191"/>
      <c r="CB4" s="191"/>
      <c r="CC4" s="191"/>
      <c r="CD4" s="191"/>
      <c r="CE4" s="192"/>
      <c r="CF4" s="189"/>
      <c r="CG4" s="191"/>
      <c r="CH4" s="187" t="s">
        <v>229</v>
      </c>
      <c r="CI4" s="187"/>
      <c r="CJ4" s="187"/>
      <c r="CK4" s="191"/>
      <c r="CL4" s="191"/>
      <c r="CM4" s="191"/>
      <c r="CN4" s="191"/>
      <c r="CO4" s="192"/>
      <c r="CP4" s="189"/>
      <c r="CQ4" s="191"/>
      <c r="CR4" s="191" t="s">
        <v>229</v>
      </c>
      <c r="CS4" s="191"/>
      <c r="CT4" s="191"/>
      <c r="CU4" s="191"/>
      <c r="CV4" s="191"/>
      <c r="CW4" s="191"/>
      <c r="CX4" s="191"/>
      <c r="CY4" s="192"/>
      <c r="CZ4" s="189"/>
      <c r="DA4" s="191"/>
      <c r="DB4" s="187" t="s">
        <v>229</v>
      </c>
      <c r="DC4" s="187"/>
      <c r="DD4" s="187"/>
      <c r="DE4" s="191"/>
      <c r="DF4" s="191"/>
      <c r="DG4" s="191"/>
      <c r="DH4" s="191"/>
      <c r="DI4" s="192"/>
      <c r="DJ4" s="781" t="s">
        <v>231</v>
      </c>
      <c r="DK4" s="782" t="s">
        <v>229</v>
      </c>
      <c r="DL4" s="782" t="s">
        <v>231</v>
      </c>
      <c r="DM4" s="782" t="s">
        <v>229</v>
      </c>
      <c r="DN4" s="782" t="s">
        <v>231</v>
      </c>
      <c r="DO4" s="782" t="s">
        <v>229</v>
      </c>
      <c r="DP4" s="781" t="s">
        <v>231</v>
      </c>
      <c r="DQ4" s="782" t="s">
        <v>229</v>
      </c>
      <c r="DR4" s="782" t="s">
        <v>231</v>
      </c>
      <c r="DS4" s="782" t="s">
        <v>229</v>
      </c>
      <c r="DT4" s="782" t="s">
        <v>231</v>
      </c>
      <c r="DU4" s="782" t="s">
        <v>229</v>
      </c>
      <c r="DW4" s="557"/>
      <c r="DY4" s="561"/>
      <c r="EH4" s="561"/>
    </row>
    <row r="5" spans="1:138" ht="29.25" customHeight="1">
      <c r="A5" s="549"/>
      <c r="C5" s="814" t="s">
        <v>15</v>
      </c>
      <c r="D5" s="815"/>
      <c r="E5" s="815"/>
      <c r="F5" s="815"/>
      <c r="G5" s="815"/>
      <c r="H5" s="815"/>
      <c r="I5" s="815"/>
      <c r="J5" s="815"/>
      <c r="K5" s="815"/>
      <c r="L5" s="815"/>
      <c r="M5" s="815"/>
      <c r="N5" s="815"/>
      <c r="O5" s="815"/>
      <c r="P5" s="816"/>
      <c r="Q5" s="820" t="s">
        <v>16</v>
      </c>
      <c r="R5" s="736" t="s">
        <v>122</v>
      </c>
      <c r="S5" s="737"/>
      <c r="T5" s="737"/>
      <c r="U5" s="737"/>
      <c r="V5" s="737"/>
      <c r="W5" s="737"/>
      <c r="X5" s="737"/>
      <c r="Y5" s="715"/>
      <c r="Z5" s="624"/>
      <c r="AA5" s="414"/>
      <c r="AB5" s="569"/>
      <c r="AC5" s="414"/>
      <c r="AD5" s="582"/>
      <c r="AF5" s="199"/>
      <c r="AG5" s="200"/>
      <c r="AH5" s="200"/>
      <c r="AI5" s="200"/>
      <c r="AJ5" s="200"/>
      <c r="AK5" s="200"/>
      <c r="AL5" s="200"/>
      <c r="AM5" s="200"/>
      <c r="AN5" s="200"/>
      <c r="AO5" s="200"/>
      <c r="AP5" s="199"/>
      <c r="AQ5" s="200"/>
      <c r="AR5" s="200"/>
      <c r="AS5" s="200"/>
      <c r="AT5" s="201"/>
      <c r="AU5" s="200"/>
      <c r="AV5" s="200"/>
      <c r="AW5" s="200"/>
      <c r="AX5" s="200"/>
      <c r="AY5" s="200"/>
      <c r="AZ5" s="200"/>
      <c r="BA5" s="201"/>
      <c r="BB5" s="189"/>
      <c r="BC5" s="191"/>
      <c r="BD5" s="187"/>
      <c r="BE5" s="187"/>
      <c r="BF5" s="187"/>
      <c r="BG5" s="191"/>
      <c r="BH5" s="191"/>
      <c r="BI5" s="191"/>
      <c r="BJ5" s="191"/>
      <c r="BK5" s="191"/>
      <c r="BL5" s="191"/>
      <c r="BM5" s="191"/>
      <c r="BN5" s="191"/>
      <c r="BO5" s="191"/>
      <c r="BP5" s="191"/>
      <c r="BQ5" s="191"/>
      <c r="BR5" s="191"/>
      <c r="BS5" s="191"/>
      <c r="BT5" s="191"/>
      <c r="BU5" s="191"/>
      <c r="BV5" s="191" t="s">
        <v>220</v>
      </c>
      <c r="BW5" s="191"/>
      <c r="BX5" s="191"/>
      <c r="BY5" s="191"/>
      <c r="BZ5" s="191"/>
      <c r="CA5" s="191"/>
      <c r="CB5" s="191"/>
      <c r="CC5" s="191"/>
      <c r="CD5" s="191"/>
      <c r="CE5" s="191"/>
      <c r="CF5" s="191"/>
      <c r="CG5" s="191"/>
      <c r="CH5" s="187"/>
      <c r="CI5" s="187"/>
      <c r="CJ5" s="187"/>
      <c r="CK5" s="191"/>
      <c r="CL5" s="191"/>
      <c r="CM5" s="191"/>
      <c r="CN5" s="191"/>
      <c r="CO5" s="191"/>
      <c r="CP5" s="191"/>
      <c r="CQ5" s="191"/>
      <c r="CR5" s="191"/>
      <c r="CS5" s="191"/>
      <c r="CT5" s="191"/>
      <c r="CU5" s="191"/>
      <c r="CV5" s="191"/>
      <c r="CW5" s="191"/>
      <c r="CX5" s="191"/>
      <c r="CY5" s="191"/>
      <c r="CZ5" s="191"/>
      <c r="DA5" s="191"/>
      <c r="DB5" s="187"/>
      <c r="DC5" s="187"/>
      <c r="DD5" s="187"/>
      <c r="DE5" s="191"/>
      <c r="DF5" s="191"/>
      <c r="DG5" s="191"/>
      <c r="DH5" s="191"/>
      <c r="DI5" s="192"/>
      <c r="DJ5" s="783"/>
      <c r="DK5" s="784"/>
      <c r="DL5" s="784"/>
      <c r="DM5" s="784"/>
      <c r="DN5" s="784"/>
      <c r="DO5" s="784"/>
      <c r="DP5" s="783"/>
      <c r="DQ5" s="784"/>
      <c r="DR5" s="784"/>
      <c r="DS5" s="784"/>
      <c r="DT5" s="784"/>
      <c r="DU5" s="784"/>
      <c r="DW5" s="557"/>
      <c r="DY5" s="561"/>
      <c r="EA5" s="1" t="s">
        <v>14</v>
      </c>
      <c r="EH5" s="561"/>
    </row>
    <row r="6" spans="1:138" ht="22.5" customHeight="1" thickBot="1">
      <c r="A6" s="549"/>
      <c r="C6" s="817"/>
      <c r="D6" s="818"/>
      <c r="E6" s="818"/>
      <c r="F6" s="818"/>
      <c r="G6" s="818"/>
      <c r="H6" s="818"/>
      <c r="I6" s="818"/>
      <c r="J6" s="818"/>
      <c r="K6" s="818"/>
      <c r="L6" s="818"/>
      <c r="M6" s="818"/>
      <c r="N6" s="818"/>
      <c r="O6" s="818"/>
      <c r="P6" s="819"/>
      <c r="Q6" s="821"/>
      <c r="R6" s="489" t="s">
        <v>105</v>
      </c>
      <c r="S6" s="489" t="s">
        <v>32</v>
      </c>
      <c r="T6" s="489" t="s">
        <v>123</v>
      </c>
      <c r="U6" s="489" t="s">
        <v>33</v>
      </c>
      <c r="V6" s="490" t="s">
        <v>150</v>
      </c>
      <c r="W6" s="491" t="s">
        <v>151</v>
      </c>
      <c r="X6" s="489" t="s">
        <v>124</v>
      </c>
      <c r="Y6" s="491" t="s">
        <v>232</v>
      </c>
      <c r="Z6" s="491" t="s">
        <v>233</v>
      </c>
      <c r="AA6" s="484"/>
      <c r="AB6" s="570"/>
      <c r="AC6" s="484"/>
      <c r="AD6" s="583"/>
      <c r="AF6" s="193"/>
      <c r="AG6" s="194"/>
      <c r="AH6" s="194" t="s">
        <v>213</v>
      </c>
      <c r="AI6" s="194"/>
      <c r="AJ6" s="194"/>
      <c r="AK6" s="194"/>
      <c r="AL6" s="194"/>
      <c r="AM6" s="194"/>
      <c r="AN6" s="194"/>
      <c r="AO6" s="194"/>
      <c r="AP6" s="193"/>
      <c r="AQ6" s="194" t="s">
        <v>212</v>
      </c>
      <c r="AR6" s="194"/>
      <c r="AS6" s="194"/>
      <c r="AT6" s="195"/>
      <c r="AU6" s="194"/>
      <c r="AV6" s="194"/>
      <c r="AW6" s="194" t="s">
        <v>192</v>
      </c>
      <c r="AX6" s="194"/>
      <c r="AY6" s="194"/>
      <c r="AZ6" s="194"/>
      <c r="BA6" s="195"/>
      <c r="BB6" s="189"/>
      <c r="BC6" s="190" t="s">
        <v>214</v>
      </c>
      <c r="BD6" s="191"/>
      <c r="BE6" s="190"/>
      <c r="BF6" s="191"/>
      <c r="BG6" s="191"/>
      <c r="BH6" s="191"/>
      <c r="BI6" s="191"/>
      <c r="BJ6" s="191"/>
      <c r="BK6" s="192"/>
      <c r="BL6" s="189"/>
      <c r="BM6" s="190" t="s">
        <v>215</v>
      </c>
      <c r="BN6" s="191"/>
      <c r="BO6" s="191"/>
      <c r="BP6" s="191"/>
      <c r="BQ6" s="191"/>
      <c r="BR6" s="191"/>
      <c r="BS6" s="191"/>
      <c r="BT6" s="191"/>
      <c r="BU6" s="192"/>
      <c r="BV6" s="189"/>
      <c r="BW6" s="190" t="s">
        <v>216</v>
      </c>
      <c r="BX6" s="191"/>
      <c r="BY6" s="191"/>
      <c r="BZ6" s="191"/>
      <c r="CA6" s="191"/>
      <c r="CB6" s="191"/>
      <c r="CC6" s="191"/>
      <c r="CD6" s="191"/>
      <c r="CE6" s="192"/>
      <c r="CF6" s="189"/>
      <c r="CG6" s="190" t="s">
        <v>217</v>
      </c>
      <c r="CH6" s="191"/>
      <c r="CI6" s="191"/>
      <c r="CJ6" s="191"/>
      <c r="CK6" s="191"/>
      <c r="CL6" s="191"/>
      <c r="CM6" s="191"/>
      <c r="CN6" s="191"/>
      <c r="CO6" s="192"/>
      <c r="CP6" s="189"/>
      <c r="CQ6" s="190" t="s">
        <v>219</v>
      </c>
      <c r="CR6" s="191"/>
      <c r="CS6" s="191"/>
      <c r="CT6" s="191"/>
      <c r="CU6" s="191"/>
      <c r="CV6" s="191"/>
      <c r="CW6" s="191"/>
      <c r="CX6" s="191"/>
      <c r="CY6" s="192"/>
      <c r="CZ6" s="189"/>
      <c r="DA6" s="190" t="s">
        <v>218</v>
      </c>
      <c r="DB6" s="191"/>
      <c r="DC6" s="191"/>
      <c r="DD6" s="191"/>
      <c r="DE6" s="191"/>
      <c r="DF6" s="191"/>
      <c r="DG6" s="191"/>
      <c r="DH6" s="191"/>
      <c r="DI6" s="192"/>
      <c r="DJ6" s="785" t="s">
        <v>232</v>
      </c>
      <c r="DK6" s="786" t="s">
        <v>233</v>
      </c>
      <c r="DL6" s="786" t="s">
        <v>232</v>
      </c>
      <c r="DM6" s="786" t="s">
        <v>233</v>
      </c>
      <c r="DN6" s="786" t="s">
        <v>232</v>
      </c>
      <c r="DO6" s="786" t="s">
        <v>233</v>
      </c>
      <c r="DP6" s="785" t="s">
        <v>268</v>
      </c>
      <c r="DQ6" s="786" t="s">
        <v>233</v>
      </c>
      <c r="DR6" s="786" t="s">
        <v>232</v>
      </c>
      <c r="DS6" s="786" t="s">
        <v>233</v>
      </c>
      <c r="DT6" s="786" t="s">
        <v>232</v>
      </c>
      <c r="DU6" s="786" t="s">
        <v>233</v>
      </c>
      <c r="DW6" s="557"/>
      <c r="DY6" s="561"/>
      <c r="EA6" s="412" t="s">
        <v>319</v>
      </c>
      <c r="EB6" s="412" t="s">
        <v>315</v>
      </c>
      <c r="EC6" s="725" t="s">
        <v>316</v>
      </c>
      <c r="ED6" s="726"/>
      <c r="EH6" s="561"/>
    </row>
    <row r="7" spans="1:138" ht="15" customHeight="1">
      <c r="A7" s="549"/>
      <c r="C7" s="822" t="s">
        <v>101</v>
      </c>
      <c r="D7" s="825" t="s">
        <v>384</v>
      </c>
      <c r="E7" s="826"/>
      <c r="F7" s="826"/>
      <c r="G7" s="826"/>
      <c r="H7" s="826"/>
      <c r="I7" s="826"/>
      <c r="J7" s="826"/>
      <c r="K7" s="826"/>
      <c r="L7" s="826"/>
      <c r="M7" s="826"/>
      <c r="N7" s="826"/>
      <c r="O7" s="826"/>
      <c r="P7" s="827"/>
      <c r="Q7" s="472" t="s">
        <v>102</v>
      </c>
      <c r="R7" s="495"/>
      <c r="S7" s="495"/>
      <c r="T7" s="495"/>
      <c r="U7" s="496">
        <f>R7-(S7+T7)</f>
        <v>0</v>
      </c>
      <c r="V7" s="497"/>
      <c r="W7" s="497"/>
      <c r="X7" s="497"/>
      <c r="Y7" s="513">
        <v>0.41</v>
      </c>
      <c r="Z7" s="513">
        <v>0.41</v>
      </c>
      <c r="AA7" s="563"/>
      <c r="AB7" s="571"/>
      <c r="AC7" s="563"/>
      <c r="AD7" s="584"/>
      <c r="AF7" s="310" t="s">
        <v>165</v>
      </c>
      <c r="AG7" s="164"/>
      <c r="AH7" s="165"/>
      <c r="AI7" s="165"/>
      <c r="AJ7" s="165"/>
      <c r="AK7" s="165"/>
      <c r="AL7" s="165"/>
      <c r="AM7" s="165"/>
      <c r="AN7" s="165"/>
      <c r="AO7" s="205"/>
      <c r="AP7" s="738">
        <v>10010</v>
      </c>
      <c r="AQ7" s="739"/>
      <c r="AR7" s="739"/>
      <c r="AS7" s="739"/>
      <c r="AT7" s="740"/>
      <c r="AU7" s="167" t="s">
        <v>194</v>
      </c>
      <c r="AV7" s="165" t="s">
        <v>196</v>
      </c>
      <c r="AW7" s="165" t="s">
        <v>198</v>
      </c>
      <c r="AX7" s="165"/>
      <c r="AY7" s="165"/>
      <c r="AZ7" s="165"/>
      <c r="BA7" s="166"/>
      <c r="BB7" s="367"/>
      <c r="BC7" s="348"/>
      <c r="BD7" s="348"/>
      <c r="BE7" s="348"/>
      <c r="BF7" s="348"/>
      <c r="BG7" s="348"/>
      <c r="BH7" s="348"/>
      <c r="BI7" s="348"/>
      <c r="BJ7" s="348"/>
      <c r="BK7" s="350"/>
      <c r="BL7" s="367"/>
      <c r="BM7" s="348"/>
      <c r="BN7" s="348"/>
      <c r="BO7" s="348"/>
      <c r="BP7" s="348"/>
      <c r="BQ7" s="348"/>
      <c r="BR7" s="348"/>
      <c r="BS7" s="348"/>
      <c r="BT7" s="348"/>
      <c r="BU7" s="350"/>
      <c r="BV7" s="367"/>
      <c r="BW7" s="348"/>
      <c r="BX7" s="348"/>
      <c r="BY7" s="348"/>
      <c r="BZ7" s="348"/>
      <c r="CA7" s="348"/>
      <c r="CB7" s="348"/>
      <c r="CC7" s="348"/>
      <c r="CD7" s="348"/>
      <c r="CE7" s="350"/>
      <c r="CF7" s="367"/>
      <c r="CG7" s="348"/>
      <c r="CH7" s="348"/>
      <c r="CI7" s="348"/>
      <c r="CJ7" s="348"/>
      <c r="CK7" s="348"/>
      <c r="CL7" s="348"/>
      <c r="CM7" s="348"/>
      <c r="CN7" s="348"/>
      <c r="CO7" s="350"/>
      <c r="CP7" s="367"/>
      <c r="CQ7" s="348"/>
      <c r="CR7" s="348"/>
      <c r="CS7" s="348"/>
      <c r="CT7" s="348"/>
      <c r="CU7" s="348"/>
      <c r="CV7" s="348"/>
      <c r="CW7" s="348"/>
      <c r="CX7" s="348"/>
      <c r="CY7" s="350"/>
      <c r="CZ7" s="367"/>
      <c r="DA7" s="348"/>
      <c r="DB7" s="348"/>
      <c r="DC7" s="348"/>
      <c r="DD7" s="348"/>
      <c r="DE7" s="348"/>
      <c r="DF7" s="348"/>
      <c r="DG7" s="348"/>
      <c r="DH7" s="348"/>
      <c r="DI7" s="350"/>
      <c r="DJ7" s="768">
        <f aca="true" t="shared" si="3" ref="DJ7:DO7">4100*1000/(10000*1000)</f>
        <v>0.41</v>
      </c>
      <c r="DK7" s="769">
        <f t="shared" si="3"/>
        <v>0.41</v>
      </c>
      <c r="DL7" s="769">
        <f t="shared" si="3"/>
        <v>0.41</v>
      </c>
      <c r="DM7" s="769">
        <f t="shared" si="3"/>
        <v>0.41</v>
      </c>
      <c r="DN7" s="769">
        <f t="shared" si="3"/>
        <v>0.41</v>
      </c>
      <c r="DO7" s="770">
        <f t="shared" si="3"/>
        <v>0.41</v>
      </c>
      <c r="DP7" s="768">
        <v>0.41</v>
      </c>
      <c r="DQ7" s="769">
        <v>0.41</v>
      </c>
      <c r="DR7" s="769">
        <v>0.41</v>
      </c>
      <c r="DS7" s="769">
        <v>0.41</v>
      </c>
      <c r="DT7" s="769">
        <v>0.41</v>
      </c>
      <c r="DU7" s="770">
        <v>0.41</v>
      </c>
      <c r="DW7" s="557"/>
      <c r="DY7" s="561"/>
      <c r="EA7" s="525">
        <v>1</v>
      </c>
      <c r="EB7" s="526" t="s">
        <v>310</v>
      </c>
      <c r="EC7" s="526" t="s">
        <v>206</v>
      </c>
      <c r="ED7" s="532">
        <v>10</v>
      </c>
      <c r="EH7" s="561"/>
    </row>
    <row r="8" spans="1:138" ht="15.75">
      <c r="A8" s="549"/>
      <c r="C8" s="823"/>
      <c r="D8" s="799" t="s">
        <v>125</v>
      </c>
      <c r="E8" s="800"/>
      <c r="F8" s="800"/>
      <c r="G8" s="800"/>
      <c r="H8" s="800"/>
      <c r="I8" s="800"/>
      <c r="J8" s="800"/>
      <c r="K8" s="800"/>
      <c r="L8" s="800"/>
      <c r="M8" s="800"/>
      <c r="N8" s="800"/>
      <c r="O8" s="800"/>
      <c r="P8" s="801"/>
      <c r="Q8" s="475" t="s">
        <v>102</v>
      </c>
      <c r="R8" s="476"/>
      <c r="S8" s="476"/>
      <c r="T8" s="476"/>
      <c r="U8" s="477">
        <f>R8-(S8+T8)</f>
        <v>0</v>
      </c>
      <c r="V8" s="477"/>
      <c r="W8" s="477"/>
      <c r="X8" s="477"/>
      <c r="Y8" s="514">
        <v>0.5</v>
      </c>
      <c r="Z8" s="514">
        <v>0.5</v>
      </c>
      <c r="AA8" s="564"/>
      <c r="AB8" s="572"/>
      <c r="AC8" s="564"/>
      <c r="AD8" s="585"/>
      <c r="AF8" s="311" t="s">
        <v>166</v>
      </c>
      <c r="AG8" s="168"/>
      <c r="AH8" s="169"/>
      <c r="AI8" s="169"/>
      <c r="AJ8" s="169"/>
      <c r="AK8" s="169"/>
      <c r="AL8" s="169"/>
      <c r="AM8" s="169"/>
      <c r="AN8" s="169"/>
      <c r="AO8" s="206"/>
      <c r="AP8" s="719">
        <f>AP7+10</f>
        <v>10020</v>
      </c>
      <c r="AQ8" s="720"/>
      <c r="AR8" s="720"/>
      <c r="AS8" s="720"/>
      <c r="AT8" s="721"/>
      <c r="AU8" s="171" t="s">
        <v>194</v>
      </c>
      <c r="AV8" s="169" t="s">
        <v>196</v>
      </c>
      <c r="AW8" s="169" t="s">
        <v>198</v>
      </c>
      <c r="AX8" s="169"/>
      <c r="AY8" s="169"/>
      <c r="AZ8" s="169"/>
      <c r="BA8" s="170"/>
      <c r="BB8" s="367"/>
      <c r="BC8" s="348"/>
      <c r="BD8" s="348"/>
      <c r="BE8" s="348"/>
      <c r="BF8" s="348"/>
      <c r="BG8" s="348"/>
      <c r="BH8" s="348"/>
      <c r="BI8" s="348"/>
      <c r="BJ8" s="348"/>
      <c r="BK8" s="350"/>
      <c r="BL8" s="367"/>
      <c r="BM8" s="348"/>
      <c r="BN8" s="348"/>
      <c r="BO8" s="348"/>
      <c r="BP8" s="348"/>
      <c r="BQ8" s="348"/>
      <c r="BR8" s="348"/>
      <c r="BS8" s="348"/>
      <c r="BT8" s="348"/>
      <c r="BU8" s="350"/>
      <c r="BV8" s="367"/>
      <c r="BW8" s="348"/>
      <c r="BX8" s="348"/>
      <c r="BY8" s="348"/>
      <c r="BZ8" s="348"/>
      <c r="CA8" s="348"/>
      <c r="CB8" s="348"/>
      <c r="CC8" s="348"/>
      <c r="CD8" s="348"/>
      <c r="CE8" s="350"/>
      <c r="CF8" s="367"/>
      <c r="CG8" s="348"/>
      <c r="CH8" s="348"/>
      <c r="CI8" s="348"/>
      <c r="CJ8" s="348"/>
      <c r="CK8" s="348"/>
      <c r="CL8" s="348"/>
      <c r="CM8" s="348"/>
      <c r="CN8" s="348"/>
      <c r="CO8" s="350"/>
      <c r="CP8" s="367"/>
      <c r="CQ8" s="348"/>
      <c r="CR8" s="348"/>
      <c r="CS8" s="348"/>
      <c r="CT8" s="348"/>
      <c r="CU8" s="348"/>
      <c r="CV8" s="348"/>
      <c r="CW8" s="348"/>
      <c r="CX8" s="348"/>
      <c r="CY8" s="350"/>
      <c r="CZ8" s="367"/>
      <c r="DA8" s="348"/>
      <c r="DB8" s="348"/>
      <c r="DC8" s="348"/>
      <c r="DD8" s="348"/>
      <c r="DE8" s="348"/>
      <c r="DF8" s="348"/>
      <c r="DG8" s="348"/>
      <c r="DH8" s="348"/>
      <c r="DI8" s="350"/>
      <c r="DJ8" s="755">
        <f aca="true" t="shared" si="4" ref="DJ8:DO8">5000*1000/(10000*1000)</f>
        <v>0.5</v>
      </c>
      <c r="DK8" s="756">
        <f t="shared" si="4"/>
        <v>0.5</v>
      </c>
      <c r="DL8" s="756">
        <f t="shared" si="4"/>
        <v>0.5</v>
      </c>
      <c r="DM8" s="756">
        <f t="shared" si="4"/>
        <v>0.5</v>
      </c>
      <c r="DN8" s="756">
        <f t="shared" si="4"/>
        <v>0.5</v>
      </c>
      <c r="DO8" s="757">
        <f t="shared" si="4"/>
        <v>0.5</v>
      </c>
      <c r="DP8" s="755">
        <v>0.5</v>
      </c>
      <c r="DQ8" s="756">
        <v>0.5</v>
      </c>
      <c r="DR8" s="756">
        <v>0.5</v>
      </c>
      <c r="DS8" s="756">
        <v>0.5</v>
      </c>
      <c r="DT8" s="756">
        <v>0.5</v>
      </c>
      <c r="DU8" s="757">
        <v>0.5</v>
      </c>
      <c r="DW8" s="557"/>
      <c r="DY8" s="561"/>
      <c r="EA8" s="424">
        <f>EA7+1</f>
        <v>2</v>
      </c>
      <c r="EB8" s="530" t="s">
        <v>311</v>
      </c>
      <c r="EC8" s="530" t="s">
        <v>314</v>
      </c>
      <c r="ED8" s="531">
        <v>5</v>
      </c>
      <c r="EH8" s="561"/>
    </row>
    <row r="9" spans="1:138" ht="15.75">
      <c r="A9" s="549"/>
      <c r="C9" s="823"/>
      <c r="D9" s="799" t="s">
        <v>390</v>
      </c>
      <c r="E9" s="800"/>
      <c r="F9" s="800"/>
      <c r="G9" s="800"/>
      <c r="H9" s="800"/>
      <c r="I9" s="800"/>
      <c r="J9" s="800"/>
      <c r="K9" s="800"/>
      <c r="L9" s="800"/>
      <c r="M9" s="800"/>
      <c r="N9" s="800"/>
      <c r="O9" s="800"/>
      <c r="P9" s="801"/>
      <c r="Q9" s="475" t="s">
        <v>126</v>
      </c>
      <c r="R9" s="476"/>
      <c r="S9" s="476"/>
      <c r="T9" s="476"/>
      <c r="U9" s="477">
        <f aca="true" t="shared" si="5" ref="U9:U29">R9-(S9+T9)</f>
        <v>0</v>
      </c>
      <c r="V9" s="477"/>
      <c r="W9" s="477"/>
      <c r="X9" s="477"/>
      <c r="Y9" s="514">
        <v>0.58</v>
      </c>
      <c r="Z9" s="514">
        <v>0.58</v>
      </c>
      <c r="AA9" s="564"/>
      <c r="AB9" s="572"/>
      <c r="AC9" s="564"/>
      <c r="AD9" s="585"/>
      <c r="AF9" s="311" t="s">
        <v>167</v>
      </c>
      <c r="AG9" s="168"/>
      <c r="AH9" s="169"/>
      <c r="AI9" s="169"/>
      <c r="AJ9" s="169"/>
      <c r="AK9" s="169"/>
      <c r="AL9" s="169"/>
      <c r="AM9" s="169"/>
      <c r="AN9" s="169"/>
      <c r="AO9" s="206"/>
      <c r="AP9" s="719">
        <f>AP8+10</f>
        <v>10030</v>
      </c>
      <c r="AQ9" s="720"/>
      <c r="AR9" s="720"/>
      <c r="AS9" s="720"/>
      <c r="AT9" s="721"/>
      <c r="AU9" s="171" t="s">
        <v>194</v>
      </c>
      <c r="AV9" s="169" t="s">
        <v>196</v>
      </c>
      <c r="AW9" s="169" t="s">
        <v>198</v>
      </c>
      <c r="AX9" s="169"/>
      <c r="AY9" s="169"/>
      <c r="AZ9" s="169"/>
      <c r="BA9" s="170"/>
      <c r="BB9" s="367"/>
      <c r="BC9" s="348"/>
      <c r="BD9" s="348"/>
      <c r="BE9" s="348"/>
      <c r="BF9" s="348"/>
      <c r="BG9" s="348"/>
      <c r="BH9" s="348"/>
      <c r="BI9" s="348"/>
      <c r="BJ9" s="348"/>
      <c r="BK9" s="350"/>
      <c r="BL9" s="367"/>
      <c r="BM9" s="348"/>
      <c r="BN9" s="348"/>
      <c r="BO9" s="348"/>
      <c r="BP9" s="348"/>
      <c r="BQ9" s="348"/>
      <c r="BR9" s="348"/>
      <c r="BS9" s="348"/>
      <c r="BT9" s="348"/>
      <c r="BU9" s="350"/>
      <c r="BV9" s="367"/>
      <c r="BW9" s="348"/>
      <c r="BX9" s="348"/>
      <c r="BY9" s="348"/>
      <c r="BZ9" s="348"/>
      <c r="CA9" s="348"/>
      <c r="CB9" s="348"/>
      <c r="CC9" s="348"/>
      <c r="CD9" s="348"/>
      <c r="CE9" s="350"/>
      <c r="CF9" s="367"/>
      <c r="CG9" s="348"/>
      <c r="CH9" s="348"/>
      <c r="CI9" s="348"/>
      <c r="CJ9" s="348"/>
      <c r="CK9" s="348"/>
      <c r="CL9" s="348"/>
      <c r="CM9" s="348"/>
      <c r="CN9" s="348"/>
      <c r="CO9" s="350"/>
      <c r="CP9" s="367" t="s">
        <v>234</v>
      </c>
      <c r="CQ9" s="348"/>
      <c r="CR9" s="348"/>
      <c r="CS9" s="348"/>
      <c r="CT9" s="348"/>
      <c r="CU9" s="348"/>
      <c r="CV9" s="348"/>
      <c r="CW9" s="348"/>
      <c r="CX9" s="348"/>
      <c r="CY9" s="350"/>
      <c r="CZ9" s="367" t="s">
        <v>235</v>
      </c>
      <c r="DA9" s="348"/>
      <c r="DB9" s="348"/>
      <c r="DC9" s="348"/>
      <c r="DD9" s="348"/>
      <c r="DE9" s="348"/>
      <c r="DF9" s="348"/>
      <c r="DG9" s="348"/>
      <c r="DH9" s="348"/>
      <c r="DI9" s="350"/>
      <c r="DJ9" s="755">
        <f aca="true" t="shared" si="6" ref="DJ9:DO9">5800*1000/(10000*1000)</f>
        <v>0.58</v>
      </c>
      <c r="DK9" s="756">
        <f t="shared" si="6"/>
        <v>0.58</v>
      </c>
      <c r="DL9" s="756">
        <f t="shared" si="6"/>
        <v>0.58</v>
      </c>
      <c r="DM9" s="756">
        <f t="shared" si="6"/>
        <v>0.58</v>
      </c>
      <c r="DN9" s="756">
        <f t="shared" si="6"/>
        <v>0.58</v>
      </c>
      <c r="DO9" s="757">
        <f t="shared" si="6"/>
        <v>0.58</v>
      </c>
      <c r="DP9" s="755">
        <v>0.58</v>
      </c>
      <c r="DQ9" s="756">
        <v>0.58</v>
      </c>
      <c r="DR9" s="756">
        <v>0.58</v>
      </c>
      <c r="DS9" s="756">
        <v>0.58</v>
      </c>
      <c r="DT9" s="756">
        <v>0.58</v>
      </c>
      <c r="DU9" s="757">
        <v>0.58</v>
      </c>
      <c r="DW9" s="557"/>
      <c r="DY9" s="561"/>
      <c r="EA9" s="424">
        <f>EA8+1</f>
        <v>3</v>
      </c>
      <c r="EB9" s="426" t="s">
        <v>312</v>
      </c>
      <c r="EC9" s="426" t="s">
        <v>300</v>
      </c>
      <c r="ED9" s="527">
        <v>7</v>
      </c>
      <c r="EH9" s="561"/>
    </row>
    <row r="10" spans="1:138" ht="15.75">
      <c r="A10" s="549"/>
      <c r="C10" s="823"/>
      <c r="D10" s="799" t="s">
        <v>385</v>
      </c>
      <c r="E10" s="800"/>
      <c r="F10" s="800"/>
      <c r="G10" s="800"/>
      <c r="H10" s="800"/>
      <c r="I10" s="800"/>
      <c r="J10" s="800"/>
      <c r="K10" s="800"/>
      <c r="L10" s="800"/>
      <c r="M10" s="800"/>
      <c r="N10" s="800"/>
      <c r="O10" s="800"/>
      <c r="P10" s="801"/>
      <c r="Q10" s="475" t="s">
        <v>126</v>
      </c>
      <c r="R10" s="476"/>
      <c r="S10" s="476"/>
      <c r="T10" s="476"/>
      <c r="U10" s="477">
        <f t="shared" si="5"/>
        <v>0</v>
      </c>
      <c r="V10" s="477"/>
      <c r="W10" s="477"/>
      <c r="X10" s="477"/>
      <c r="Y10" s="514">
        <v>0.65</v>
      </c>
      <c r="Z10" s="514">
        <v>0.65</v>
      </c>
      <c r="AA10" s="564"/>
      <c r="AB10" s="572"/>
      <c r="AC10" s="564"/>
      <c r="AD10" s="585"/>
      <c r="AF10" s="311" t="s">
        <v>168</v>
      </c>
      <c r="AG10" s="168"/>
      <c r="AH10" s="169"/>
      <c r="AI10" s="169"/>
      <c r="AJ10" s="169"/>
      <c r="AK10" s="169"/>
      <c r="AL10" s="169"/>
      <c r="AM10" s="169"/>
      <c r="AN10" s="169"/>
      <c r="AO10" s="206"/>
      <c r="AP10" s="719">
        <f>AP9+10</f>
        <v>10040</v>
      </c>
      <c r="AQ10" s="720"/>
      <c r="AR10" s="720"/>
      <c r="AS10" s="720"/>
      <c r="AT10" s="721"/>
      <c r="AU10" s="171" t="s">
        <v>194</v>
      </c>
      <c r="AV10" s="169" t="s">
        <v>196</v>
      </c>
      <c r="AW10" s="169" t="s">
        <v>198</v>
      </c>
      <c r="AX10" s="169"/>
      <c r="AY10" s="169"/>
      <c r="AZ10" s="169"/>
      <c r="BA10" s="170"/>
      <c r="BB10" s="367"/>
      <c r="BC10" s="348"/>
      <c r="BD10" s="348"/>
      <c r="BE10" s="348"/>
      <c r="BF10" s="348"/>
      <c r="BG10" s="348"/>
      <c r="BH10" s="348"/>
      <c r="BI10" s="348"/>
      <c r="BJ10" s="348"/>
      <c r="BK10" s="350"/>
      <c r="BL10" s="367"/>
      <c r="BM10" s="348"/>
      <c r="BN10" s="348"/>
      <c r="BO10" s="348"/>
      <c r="BP10" s="348"/>
      <c r="BQ10" s="348"/>
      <c r="BR10" s="348"/>
      <c r="BS10" s="348"/>
      <c r="BT10" s="348"/>
      <c r="BU10" s="350"/>
      <c r="BV10" s="367"/>
      <c r="BW10" s="348"/>
      <c r="BX10" s="348"/>
      <c r="BY10" s="348"/>
      <c r="BZ10" s="348"/>
      <c r="CA10" s="348"/>
      <c r="CB10" s="348"/>
      <c r="CC10" s="348"/>
      <c r="CD10" s="348"/>
      <c r="CE10" s="350"/>
      <c r="CF10" s="367"/>
      <c r="CG10" s="348"/>
      <c r="CH10" s="348"/>
      <c r="CI10" s="348"/>
      <c r="CJ10" s="348"/>
      <c r="CK10" s="348"/>
      <c r="CL10" s="348"/>
      <c r="CM10" s="348"/>
      <c r="CN10" s="348"/>
      <c r="CO10" s="350"/>
      <c r="CP10" s="367"/>
      <c r="CQ10" s="348"/>
      <c r="CR10" s="348"/>
      <c r="CS10" s="348"/>
      <c r="CT10" s="348"/>
      <c r="CU10" s="348"/>
      <c r="CV10" s="348"/>
      <c r="CW10" s="348"/>
      <c r="CX10" s="348"/>
      <c r="CY10" s="350"/>
      <c r="CZ10" s="367"/>
      <c r="DA10" s="348"/>
      <c r="DB10" s="348"/>
      <c r="DC10" s="348"/>
      <c r="DD10" s="348"/>
      <c r="DE10" s="348"/>
      <c r="DF10" s="348"/>
      <c r="DG10" s="348"/>
      <c r="DH10" s="348"/>
      <c r="DI10" s="350"/>
      <c r="DJ10" s="755">
        <f aca="true" t="shared" si="7" ref="DJ10:DO10">6500*1000/(10000*1000)</f>
        <v>0.65</v>
      </c>
      <c r="DK10" s="756">
        <f t="shared" si="7"/>
        <v>0.65</v>
      </c>
      <c r="DL10" s="756">
        <f t="shared" si="7"/>
        <v>0.65</v>
      </c>
      <c r="DM10" s="756">
        <f t="shared" si="7"/>
        <v>0.65</v>
      </c>
      <c r="DN10" s="756">
        <f t="shared" si="7"/>
        <v>0.65</v>
      </c>
      <c r="DO10" s="757">
        <f t="shared" si="7"/>
        <v>0.65</v>
      </c>
      <c r="DP10" s="755">
        <v>0.65</v>
      </c>
      <c r="DQ10" s="756">
        <v>0.65</v>
      </c>
      <c r="DR10" s="756">
        <v>0.65</v>
      </c>
      <c r="DS10" s="756">
        <v>0.65</v>
      </c>
      <c r="DT10" s="756">
        <v>0.65</v>
      </c>
      <c r="DU10" s="757">
        <v>0.65</v>
      </c>
      <c r="DW10" s="557"/>
      <c r="DY10" s="561"/>
      <c r="EA10" s="424">
        <f aca="true" t="shared" si="8" ref="EA10:EA17">EA9+1</f>
        <v>4</v>
      </c>
      <c r="EB10" s="406" t="s">
        <v>305</v>
      </c>
      <c r="EC10" s="410" t="s">
        <v>313</v>
      </c>
      <c r="ED10" s="528">
        <v>10</v>
      </c>
      <c r="EH10" s="561"/>
    </row>
    <row r="11" spans="1:138" ht="15.75">
      <c r="A11" s="549"/>
      <c r="C11" s="823"/>
      <c r="D11" s="799" t="s">
        <v>169</v>
      </c>
      <c r="E11" s="800"/>
      <c r="F11" s="800"/>
      <c r="G11" s="800"/>
      <c r="H11" s="800"/>
      <c r="I11" s="800"/>
      <c r="J11" s="800"/>
      <c r="K11" s="800"/>
      <c r="L11" s="800"/>
      <c r="M11" s="800"/>
      <c r="N11" s="800"/>
      <c r="O11" s="800"/>
      <c r="P11" s="801"/>
      <c r="Q11" s="475" t="s">
        <v>102</v>
      </c>
      <c r="R11" s="476"/>
      <c r="S11" s="476"/>
      <c r="T11" s="476"/>
      <c r="U11" s="477">
        <f t="shared" si="5"/>
        <v>0</v>
      </c>
      <c r="V11" s="477"/>
      <c r="W11" s="477"/>
      <c r="X11" s="477"/>
      <c r="Y11" s="514">
        <v>0.72</v>
      </c>
      <c r="Z11" s="514">
        <v>0.72</v>
      </c>
      <c r="AA11" s="564"/>
      <c r="AB11" s="572"/>
      <c r="AC11" s="564"/>
      <c r="AD11" s="585"/>
      <c r="AF11" s="311" t="s">
        <v>169</v>
      </c>
      <c r="AG11" s="168"/>
      <c r="AH11" s="169"/>
      <c r="AI11" s="169"/>
      <c r="AJ11" s="169"/>
      <c r="AK11" s="169"/>
      <c r="AL11" s="169"/>
      <c r="AM11" s="169"/>
      <c r="AN11" s="169"/>
      <c r="AO11" s="206"/>
      <c r="AP11" s="719">
        <f>AP10+10</f>
        <v>10050</v>
      </c>
      <c r="AQ11" s="720"/>
      <c r="AR11" s="720"/>
      <c r="AS11" s="720"/>
      <c r="AT11" s="721"/>
      <c r="AU11" s="171" t="s">
        <v>194</v>
      </c>
      <c r="AV11" s="169" t="s">
        <v>196</v>
      </c>
      <c r="AW11" s="169" t="s">
        <v>198</v>
      </c>
      <c r="AX11" s="169"/>
      <c r="AY11" s="169"/>
      <c r="AZ11" s="169"/>
      <c r="BA11" s="170"/>
      <c r="BB11" s="367"/>
      <c r="BC11" s="348"/>
      <c r="BD11" s="348"/>
      <c r="BE11" s="348"/>
      <c r="BF11" s="348"/>
      <c r="BG11" s="348"/>
      <c r="BH11" s="348"/>
      <c r="BI11" s="348"/>
      <c r="BJ11" s="348"/>
      <c r="BK11" s="350"/>
      <c r="BL11" s="367"/>
      <c r="BM11" s="348"/>
      <c r="BN11" s="348"/>
      <c r="BO11" s="348"/>
      <c r="BP11" s="348"/>
      <c r="BQ11" s="348"/>
      <c r="BR11" s="348"/>
      <c r="BS11" s="348"/>
      <c r="BT11" s="348"/>
      <c r="BU11" s="350"/>
      <c r="BV11" s="367"/>
      <c r="BW11" s="348"/>
      <c r="BX11" s="348"/>
      <c r="BY11" s="348"/>
      <c r="BZ11" s="348"/>
      <c r="CA11" s="348"/>
      <c r="CB11" s="348"/>
      <c r="CC11" s="348"/>
      <c r="CD11" s="348"/>
      <c r="CE11" s="350"/>
      <c r="CF11" s="367"/>
      <c r="CG11" s="348"/>
      <c r="CH11" s="348"/>
      <c r="CI11" s="348"/>
      <c r="CJ11" s="348"/>
      <c r="CK11" s="348"/>
      <c r="CL11" s="348"/>
      <c r="CM11" s="348"/>
      <c r="CN11" s="348"/>
      <c r="CO11" s="350"/>
      <c r="CP11" s="367"/>
      <c r="CQ11" s="348"/>
      <c r="CR11" s="348"/>
      <c r="CS11" s="348"/>
      <c r="CT11" s="348"/>
      <c r="CU11" s="348"/>
      <c r="CV11" s="348"/>
      <c r="CW11" s="348"/>
      <c r="CX11" s="348"/>
      <c r="CY11" s="350"/>
      <c r="CZ11" s="367"/>
      <c r="DA11" s="348"/>
      <c r="DB11" s="348"/>
      <c r="DC11" s="348"/>
      <c r="DD11" s="348"/>
      <c r="DE11" s="348"/>
      <c r="DF11" s="348"/>
      <c r="DG11" s="348"/>
      <c r="DH11" s="348"/>
      <c r="DI11" s="350"/>
      <c r="DJ11" s="755">
        <f aca="true" t="shared" si="9" ref="DJ11:DO11">7200*1000/(10000*1000)</f>
        <v>0.72</v>
      </c>
      <c r="DK11" s="756">
        <f t="shared" si="9"/>
        <v>0.72</v>
      </c>
      <c r="DL11" s="756">
        <f t="shared" si="9"/>
        <v>0.72</v>
      </c>
      <c r="DM11" s="756">
        <f t="shared" si="9"/>
        <v>0.72</v>
      </c>
      <c r="DN11" s="756">
        <f t="shared" si="9"/>
        <v>0.72</v>
      </c>
      <c r="DO11" s="757">
        <f t="shared" si="9"/>
        <v>0.72</v>
      </c>
      <c r="DP11" s="755">
        <v>0.72</v>
      </c>
      <c r="DQ11" s="756">
        <v>0.72</v>
      </c>
      <c r="DR11" s="756">
        <v>0.72</v>
      </c>
      <c r="DS11" s="756">
        <v>0.72</v>
      </c>
      <c r="DT11" s="756">
        <v>0.72</v>
      </c>
      <c r="DU11" s="757">
        <v>0.72</v>
      </c>
      <c r="DW11" s="557"/>
      <c r="DY11" s="561"/>
      <c r="EA11" s="424">
        <f t="shared" si="8"/>
        <v>5</v>
      </c>
      <c r="EB11" s="410" t="s">
        <v>215</v>
      </c>
      <c r="EC11" s="410" t="s">
        <v>313</v>
      </c>
      <c r="ED11" s="528">
        <v>10</v>
      </c>
      <c r="EH11" s="561"/>
    </row>
    <row r="12" spans="1:138" ht="15.75">
      <c r="A12" s="549"/>
      <c r="C12" s="823"/>
      <c r="D12" s="802" t="s">
        <v>170</v>
      </c>
      <c r="E12" s="803"/>
      <c r="F12" s="803"/>
      <c r="G12" s="803"/>
      <c r="H12" s="803"/>
      <c r="I12" s="803"/>
      <c r="J12" s="803"/>
      <c r="K12" s="803"/>
      <c r="L12" s="803"/>
      <c r="M12" s="803"/>
      <c r="N12" s="803"/>
      <c r="O12" s="803"/>
      <c r="P12" s="804"/>
      <c r="Q12" s="479" t="s">
        <v>406</v>
      </c>
      <c r="R12" s="480"/>
      <c r="S12" s="480"/>
      <c r="T12" s="480"/>
      <c r="U12" s="481">
        <f t="shared" si="5"/>
        <v>0</v>
      </c>
      <c r="V12" s="481"/>
      <c r="W12" s="481"/>
      <c r="X12" s="481"/>
      <c r="Y12" s="515">
        <v>0.48</v>
      </c>
      <c r="Z12" s="515">
        <v>0.48</v>
      </c>
      <c r="AA12" s="564"/>
      <c r="AB12" s="572"/>
      <c r="AC12" s="564"/>
      <c r="AD12" s="585"/>
      <c r="AF12" s="312" t="s">
        <v>170</v>
      </c>
      <c r="AG12" s="213"/>
      <c r="AH12" s="209"/>
      <c r="AI12" s="209"/>
      <c r="AJ12" s="209"/>
      <c r="AK12" s="209"/>
      <c r="AL12" s="209"/>
      <c r="AM12" s="209"/>
      <c r="AN12" s="209"/>
      <c r="AO12" s="210"/>
      <c r="AP12" s="741">
        <f>AP11+10</f>
        <v>10060</v>
      </c>
      <c r="AQ12" s="742"/>
      <c r="AR12" s="742"/>
      <c r="AS12" s="742"/>
      <c r="AT12" s="743"/>
      <c r="AU12" s="175">
        <v>1</v>
      </c>
      <c r="AV12" s="173">
        <v>0</v>
      </c>
      <c r="AW12" s="173">
        <v>0</v>
      </c>
      <c r="AX12" s="173">
        <v>0</v>
      </c>
      <c r="AY12" s="173" t="s">
        <v>200</v>
      </c>
      <c r="AZ12" s="173">
        <v>3</v>
      </c>
      <c r="BA12" s="174"/>
      <c r="BB12" s="368"/>
      <c r="BC12" s="369"/>
      <c r="BD12" s="369"/>
      <c r="BE12" s="369"/>
      <c r="BF12" s="369"/>
      <c r="BG12" s="369"/>
      <c r="BH12" s="369"/>
      <c r="BI12" s="369"/>
      <c r="BJ12" s="369"/>
      <c r="BK12" s="370"/>
      <c r="BL12" s="368"/>
      <c r="BM12" s="369"/>
      <c r="BN12" s="369"/>
      <c r="BO12" s="369"/>
      <c r="BP12" s="369"/>
      <c r="BQ12" s="369"/>
      <c r="BR12" s="369"/>
      <c r="BS12" s="369"/>
      <c r="BT12" s="369"/>
      <c r="BU12" s="370"/>
      <c r="BV12" s="368"/>
      <c r="BW12" s="369"/>
      <c r="BX12" s="369"/>
      <c r="BY12" s="369"/>
      <c r="BZ12" s="369"/>
      <c r="CA12" s="369"/>
      <c r="CB12" s="369"/>
      <c r="CC12" s="369"/>
      <c r="CD12" s="369"/>
      <c r="CE12" s="370"/>
      <c r="CF12" s="368"/>
      <c r="CG12" s="369"/>
      <c r="CH12" s="369"/>
      <c r="CI12" s="369"/>
      <c r="CJ12" s="369"/>
      <c r="CK12" s="369"/>
      <c r="CL12" s="369"/>
      <c r="CM12" s="369"/>
      <c r="CN12" s="369"/>
      <c r="CO12" s="370"/>
      <c r="CP12" s="368"/>
      <c r="CQ12" s="369"/>
      <c r="CR12" s="369"/>
      <c r="CS12" s="369"/>
      <c r="CT12" s="369"/>
      <c r="CU12" s="369"/>
      <c r="CV12" s="369"/>
      <c r="CW12" s="369"/>
      <c r="CX12" s="369"/>
      <c r="CY12" s="370"/>
      <c r="CZ12" s="368"/>
      <c r="DA12" s="369"/>
      <c r="DB12" s="369"/>
      <c r="DC12" s="369"/>
      <c r="DD12" s="369"/>
      <c r="DE12" s="369"/>
      <c r="DF12" s="369"/>
      <c r="DG12" s="369"/>
      <c r="DH12" s="369"/>
      <c r="DI12" s="370"/>
      <c r="DJ12" s="765">
        <f aca="true" t="shared" si="10" ref="DJ12:DO12">4800/(10000)</f>
        <v>0.48</v>
      </c>
      <c r="DK12" s="766">
        <f t="shared" si="10"/>
        <v>0.48</v>
      </c>
      <c r="DL12" s="766">
        <f t="shared" si="10"/>
        <v>0.48</v>
      </c>
      <c r="DM12" s="766">
        <f t="shared" si="10"/>
        <v>0.48</v>
      </c>
      <c r="DN12" s="766">
        <f t="shared" si="10"/>
        <v>0.48</v>
      </c>
      <c r="DO12" s="767">
        <f t="shared" si="10"/>
        <v>0.48</v>
      </c>
      <c r="DP12" s="765">
        <v>0.48</v>
      </c>
      <c r="DQ12" s="766">
        <v>0.48</v>
      </c>
      <c r="DR12" s="766">
        <v>0.48</v>
      </c>
      <c r="DS12" s="766">
        <v>0.48</v>
      </c>
      <c r="DT12" s="766">
        <v>0.48</v>
      </c>
      <c r="DU12" s="767">
        <v>0.48</v>
      </c>
      <c r="DW12" s="557"/>
      <c r="DY12" s="561"/>
      <c r="EA12" s="424">
        <f t="shared" si="8"/>
        <v>6</v>
      </c>
      <c r="EB12" s="406" t="s">
        <v>306</v>
      </c>
      <c r="EC12" s="410" t="s">
        <v>313</v>
      </c>
      <c r="ED12" s="528">
        <v>10</v>
      </c>
      <c r="EH12" s="561"/>
    </row>
    <row r="13" spans="1:138" ht="15.75">
      <c r="A13" s="549"/>
      <c r="C13" s="823"/>
      <c r="D13" s="828" t="s">
        <v>386</v>
      </c>
      <c r="E13" s="828"/>
      <c r="F13" s="828"/>
      <c r="G13" s="828"/>
      <c r="H13" s="828"/>
      <c r="I13" s="828"/>
      <c r="J13" s="828"/>
      <c r="K13" s="828"/>
      <c r="L13" s="828"/>
      <c r="M13" s="828"/>
      <c r="N13" s="828"/>
      <c r="O13" s="828"/>
      <c r="P13" s="828"/>
      <c r="Q13" s="492" t="s">
        <v>405</v>
      </c>
      <c r="R13" s="493"/>
      <c r="S13" s="493"/>
      <c r="T13" s="493"/>
      <c r="U13" s="494">
        <f t="shared" si="5"/>
        <v>0</v>
      </c>
      <c r="V13" s="474"/>
      <c r="W13" s="474"/>
      <c r="X13" s="474"/>
      <c r="Y13" s="516">
        <v>1.07</v>
      </c>
      <c r="Z13" s="516">
        <v>1.07</v>
      </c>
      <c r="AA13" s="564"/>
      <c r="AB13" s="572"/>
      <c r="AC13" s="564"/>
      <c r="AD13" s="585"/>
      <c r="AF13" s="164" t="s">
        <v>171</v>
      </c>
      <c r="AG13" s="165"/>
      <c r="AH13" s="165"/>
      <c r="AI13" s="165"/>
      <c r="AJ13" s="165"/>
      <c r="AK13" s="165"/>
      <c r="AL13" s="165"/>
      <c r="AM13" s="165"/>
      <c r="AN13" s="165"/>
      <c r="AO13" s="205"/>
      <c r="AP13" s="738">
        <f aca="true" t="shared" si="11" ref="AP13:AP29">AP12+10</f>
        <v>10070</v>
      </c>
      <c r="AQ13" s="739"/>
      <c r="AR13" s="739"/>
      <c r="AS13" s="739"/>
      <c r="AT13" s="740"/>
      <c r="AU13" s="167">
        <v>1</v>
      </c>
      <c r="AV13" s="165">
        <v>0</v>
      </c>
      <c r="AW13" s="165">
        <v>0</v>
      </c>
      <c r="AX13" s="165">
        <v>0</v>
      </c>
      <c r="AY13" s="165" t="s">
        <v>200</v>
      </c>
      <c r="AZ13" s="165">
        <v>3</v>
      </c>
      <c r="BA13" s="166"/>
      <c r="BB13" s="367"/>
      <c r="BC13" s="348"/>
      <c r="BD13" s="348"/>
      <c r="BE13" s="348"/>
      <c r="BF13" s="348"/>
      <c r="BG13" s="348"/>
      <c r="BH13" s="348"/>
      <c r="BI13" s="348"/>
      <c r="BJ13" s="348"/>
      <c r="BK13" s="350"/>
      <c r="BL13" s="367"/>
      <c r="BM13" s="348"/>
      <c r="BN13" s="348"/>
      <c r="BO13" s="348"/>
      <c r="BP13" s="348"/>
      <c r="BQ13" s="348"/>
      <c r="BR13" s="348"/>
      <c r="BS13" s="348"/>
      <c r="BT13" s="348"/>
      <c r="BU13" s="350"/>
      <c r="BV13" s="367"/>
      <c r="BW13" s="348"/>
      <c r="BX13" s="348"/>
      <c r="BY13" s="348"/>
      <c r="BZ13" s="348"/>
      <c r="CA13" s="348"/>
      <c r="CB13" s="348"/>
      <c r="CC13" s="348"/>
      <c r="CD13" s="348"/>
      <c r="CE13" s="350"/>
      <c r="CF13" s="367"/>
      <c r="CG13" s="348"/>
      <c r="CH13" s="348"/>
      <c r="CI13" s="348"/>
      <c r="CJ13" s="348"/>
      <c r="CK13" s="348"/>
      <c r="CL13" s="348"/>
      <c r="CM13" s="348"/>
      <c r="CN13" s="348"/>
      <c r="CO13" s="350"/>
      <c r="CP13" s="367"/>
      <c r="CQ13" s="348"/>
      <c r="CR13" s="348"/>
      <c r="CS13" s="348"/>
      <c r="CT13" s="348"/>
      <c r="CU13" s="348"/>
      <c r="CV13" s="348"/>
      <c r="CW13" s="348"/>
      <c r="CX13" s="348"/>
      <c r="CY13" s="350"/>
      <c r="CZ13" s="367"/>
      <c r="DA13" s="348"/>
      <c r="DB13" s="348"/>
      <c r="DC13" s="348"/>
      <c r="DD13" s="348"/>
      <c r="DE13" s="348"/>
      <c r="DF13" s="348"/>
      <c r="DG13" s="348"/>
      <c r="DH13" s="348"/>
      <c r="DI13" s="350"/>
      <c r="DJ13" s="768">
        <f aca="true" t="shared" si="12" ref="DJ13:DO13">10700/10000</f>
        <v>1.07</v>
      </c>
      <c r="DK13" s="769">
        <f t="shared" si="12"/>
        <v>1.07</v>
      </c>
      <c r="DL13" s="769">
        <f t="shared" si="12"/>
        <v>1.07</v>
      </c>
      <c r="DM13" s="769">
        <f t="shared" si="12"/>
        <v>1.07</v>
      </c>
      <c r="DN13" s="769">
        <f t="shared" si="12"/>
        <v>1.07</v>
      </c>
      <c r="DO13" s="770">
        <f t="shared" si="12"/>
        <v>1.07</v>
      </c>
      <c r="DP13" s="768">
        <v>1.07</v>
      </c>
      <c r="DQ13" s="769">
        <v>1.07</v>
      </c>
      <c r="DR13" s="769">
        <v>1.07</v>
      </c>
      <c r="DS13" s="769">
        <v>1.07</v>
      </c>
      <c r="DT13" s="769">
        <v>1.07</v>
      </c>
      <c r="DU13" s="770">
        <v>1.07</v>
      </c>
      <c r="DW13" s="557"/>
      <c r="DY13" s="561"/>
      <c r="EA13" s="424">
        <f t="shared" si="8"/>
        <v>7</v>
      </c>
      <c r="EB13" s="406" t="s">
        <v>307</v>
      </c>
      <c r="EC13" s="410" t="s">
        <v>313</v>
      </c>
      <c r="ED13" s="528">
        <v>10</v>
      </c>
      <c r="EH13" s="561"/>
    </row>
    <row r="14" spans="1:138" ht="15.75">
      <c r="A14" s="549"/>
      <c r="C14" s="823"/>
      <c r="D14" s="791" t="s">
        <v>172</v>
      </c>
      <c r="E14" s="791"/>
      <c r="F14" s="791"/>
      <c r="G14" s="791"/>
      <c r="H14" s="791"/>
      <c r="I14" s="791"/>
      <c r="J14" s="791"/>
      <c r="K14" s="791"/>
      <c r="L14" s="791"/>
      <c r="M14" s="791"/>
      <c r="N14" s="791"/>
      <c r="O14" s="791"/>
      <c r="P14" s="791"/>
      <c r="Q14" s="475" t="s">
        <v>407</v>
      </c>
      <c r="R14" s="476"/>
      <c r="S14" s="476"/>
      <c r="T14" s="476"/>
      <c r="U14" s="477">
        <f t="shared" si="5"/>
        <v>0</v>
      </c>
      <c r="V14" s="477"/>
      <c r="W14" s="477"/>
      <c r="X14" s="477"/>
      <c r="Y14" s="514">
        <v>0.62025</v>
      </c>
      <c r="Z14" s="514">
        <v>0.62025</v>
      </c>
      <c r="AA14" s="564"/>
      <c r="AB14" s="572"/>
      <c r="AC14" s="564"/>
      <c r="AD14" s="585"/>
      <c r="AF14" s="168" t="s">
        <v>172</v>
      </c>
      <c r="AG14" s="169"/>
      <c r="AH14" s="169"/>
      <c r="AI14" s="169"/>
      <c r="AJ14" s="169"/>
      <c r="AK14" s="169"/>
      <c r="AL14" s="169"/>
      <c r="AM14" s="169"/>
      <c r="AN14" s="169"/>
      <c r="AO14" s="206"/>
      <c r="AP14" s="719">
        <f t="shared" si="11"/>
        <v>10080</v>
      </c>
      <c r="AQ14" s="720"/>
      <c r="AR14" s="720"/>
      <c r="AS14" s="720"/>
      <c r="AT14" s="721"/>
      <c r="AU14" s="171" t="s">
        <v>201</v>
      </c>
      <c r="AV14" s="169" t="s">
        <v>202</v>
      </c>
      <c r="AW14" s="169"/>
      <c r="AX14" s="169"/>
      <c r="AY14" s="169"/>
      <c r="AZ14" s="169"/>
      <c r="BA14" s="170"/>
      <c r="BB14" s="367"/>
      <c r="BC14" s="348"/>
      <c r="BD14" s="348"/>
      <c r="BE14" s="348"/>
      <c r="BF14" s="348"/>
      <c r="BG14" s="348"/>
      <c r="BH14" s="348"/>
      <c r="BI14" s="348"/>
      <c r="BJ14" s="348"/>
      <c r="BK14" s="350"/>
      <c r="BL14" s="367"/>
      <c r="BM14" s="348"/>
      <c r="BN14" s="348"/>
      <c r="BO14" s="348"/>
      <c r="BP14" s="348"/>
      <c r="BQ14" s="348"/>
      <c r="BR14" s="348"/>
      <c r="BS14" s="348"/>
      <c r="BT14" s="348"/>
      <c r="BU14" s="350"/>
      <c r="BV14" s="367"/>
      <c r="BW14" s="348"/>
      <c r="BX14" s="348"/>
      <c r="BY14" s="348"/>
      <c r="BZ14" s="348"/>
      <c r="CA14" s="348"/>
      <c r="CB14" s="348"/>
      <c r="CC14" s="348"/>
      <c r="CD14" s="348"/>
      <c r="CE14" s="350"/>
      <c r="CF14" s="367"/>
      <c r="CG14" s="348"/>
      <c r="CH14" s="348"/>
      <c r="CI14" s="348"/>
      <c r="CJ14" s="348"/>
      <c r="CK14" s="348"/>
      <c r="CL14" s="348"/>
      <c r="CM14" s="348"/>
      <c r="CN14" s="348"/>
      <c r="CO14" s="350"/>
      <c r="CP14" s="367"/>
      <c r="CQ14" s="348"/>
      <c r="CR14" s="348"/>
      <c r="CS14" s="348"/>
      <c r="CT14" s="348"/>
      <c r="CU14" s="348"/>
      <c r="CV14" s="348"/>
      <c r="CW14" s="348"/>
      <c r="CX14" s="348"/>
      <c r="CY14" s="350"/>
      <c r="CZ14" s="367"/>
      <c r="DA14" s="348"/>
      <c r="DB14" s="348"/>
      <c r="DC14" s="348"/>
      <c r="DD14" s="348"/>
      <c r="DE14" s="348"/>
      <c r="DF14" s="348"/>
      <c r="DG14" s="348"/>
      <c r="DH14" s="348"/>
      <c r="DI14" s="350"/>
      <c r="DJ14" s="755">
        <f aca="true" t="shared" si="13" ref="DJ14:DO14">8270*0.75*1000/(10000*1000)</f>
        <v>0.62025</v>
      </c>
      <c r="DK14" s="756">
        <f t="shared" si="13"/>
        <v>0.62025</v>
      </c>
      <c r="DL14" s="756">
        <f t="shared" si="13"/>
        <v>0.62025</v>
      </c>
      <c r="DM14" s="756">
        <f t="shared" si="13"/>
        <v>0.62025</v>
      </c>
      <c r="DN14" s="756">
        <f t="shared" si="13"/>
        <v>0.62025</v>
      </c>
      <c r="DO14" s="757">
        <f t="shared" si="13"/>
        <v>0.62025</v>
      </c>
      <c r="DP14" s="755">
        <v>0.62025</v>
      </c>
      <c r="DQ14" s="756">
        <v>0.62025</v>
      </c>
      <c r="DR14" s="756">
        <v>0.62025</v>
      </c>
      <c r="DS14" s="756">
        <v>0.62025</v>
      </c>
      <c r="DT14" s="756">
        <v>0.62025</v>
      </c>
      <c r="DU14" s="757">
        <v>0.62025</v>
      </c>
      <c r="DW14" s="557"/>
      <c r="DY14" s="561"/>
      <c r="EA14" s="424">
        <f t="shared" si="8"/>
        <v>8</v>
      </c>
      <c r="EB14" s="406" t="s">
        <v>308</v>
      </c>
      <c r="EC14" s="410" t="s">
        <v>313</v>
      </c>
      <c r="ED14" s="528">
        <v>10</v>
      </c>
      <c r="EH14" s="561"/>
    </row>
    <row r="15" spans="1:138" ht="15.75">
      <c r="A15" s="549"/>
      <c r="C15" s="823"/>
      <c r="D15" s="791" t="s">
        <v>173</v>
      </c>
      <c r="E15" s="791"/>
      <c r="F15" s="791"/>
      <c r="G15" s="791"/>
      <c r="H15" s="791"/>
      <c r="I15" s="791"/>
      <c r="J15" s="791"/>
      <c r="K15" s="791"/>
      <c r="L15" s="791"/>
      <c r="M15" s="791"/>
      <c r="N15" s="791"/>
      <c r="O15" s="791"/>
      <c r="P15" s="791"/>
      <c r="Q15" s="475" t="s">
        <v>407</v>
      </c>
      <c r="R15" s="476"/>
      <c r="S15" s="476"/>
      <c r="T15" s="476"/>
      <c r="U15" s="477">
        <f t="shared" si="5"/>
        <v>0</v>
      </c>
      <c r="V15" s="477"/>
      <c r="W15" s="477"/>
      <c r="X15" s="477"/>
      <c r="Y15" s="514">
        <v>0.7016</v>
      </c>
      <c r="Z15" s="514">
        <v>0.7016</v>
      </c>
      <c r="AA15" s="564"/>
      <c r="AB15" s="572"/>
      <c r="AC15" s="564"/>
      <c r="AD15" s="585"/>
      <c r="AF15" s="168" t="s">
        <v>173</v>
      </c>
      <c r="AG15" s="169"/>
      <c r="AH15" s="169"/>
      <c r="AI15" s="169"/>
      <c r="AJ15" s="169"/>
      <c r="AK15" s="169"/>
      <c r="AL15" s="169"/>
      <c r="AM15" s="169"/>
      <c r="AN15" s="169"/>
      <c r="AO15" s="206"/>
      <c r="AP15" s="719">
        <f t="shared" si="11"/>
        <v>10090</v>
      </c>
      <c r="AQ15" s="720"/>
      <c r="AR15" s="720"/>
      <c r="AS15" s="720"/>
      <c r="AT15" s="721"/>
      <c r="AU15" s="171" t="s">
        <v>201</v>
      </c>
      <c r="AV15" s="169" t="s">
        <v>202</v>
      </c>
      <c r="AW15" s="169"/>
      <c r="AX15" s="169"/>
      <c r="AY15" s="169"/>
      <c r="AZ15" s="169"/>
      <c r="BA15" s="170"/>
      <c r="BB15" s="367"/>
      <c r="BC15" s="348"/>
      <c r="BD15" s="348"/>
      <c r="BE15" s="348"/>
      <c r="BF15" s="348"/>
      <c r="BG15" s="348"/>
      <c r="BH15" s="348"/>
      <c r="BI15" s="348"/>
      <c r="BJ15" s="348"/>
      <c r="BK15" s="350"/>
      <c r="BL15" s="367"/>
      <c r="BM15" s="348"/>
      <c r="BN15" s="348"/>
      <c r="BO15" s="348"/>
      <c r="BP15" s="348"/>
      <c r="BQ15" s="348"/>
      <c r="BR15" s="348"/>
      <c r="BS15" s="348"/>
      <c r="BT15" s="348"/>
      <c r="BU15" s="350"/>
      <c r="BV15" s="367"/>
      <c r="BW15" s="348"/>
      <c r="BX15" s="348"/>
      <c r="BY15" s="348"/>
      <c r="BZ15" s="348"/>
      <c r="CA15" s="348"/>
      <c r="CB15" s="348"/>
      <c r="CC15" s="348"/>
      <c r="CD15" s="348"/>
      <c r="CE15" s="350"/>
      <c r="CF15" s="367"/>
      <c r="CG15" s="348"/>
      <c r="CH15" s="348"/>
      <c r="CI15" s="348"/>
      <c r="CJ15" s="348"/>
      <c r="CK15" s="348"/>
      <c r="CL15" s="348"/>
      <c r="CM15" s="348"/>
      <c r="CN15" s="348"/>
      <c r="CO15" s="350"/>
      <c r="CP15" s="367"/>
      <c r="CQ15" s="348"/>
      <c r="CR15" s="348"/>
      <c r="CS15" s="348"/>
      <c r="CT15" s="348"/>
      <c r="CU15" s="348"/>
      <c r="CV15" s="348"/>
      <c r="CW15" s="348"/>
      <c r="CX15" s="348"/>
      <c r="CY15" s="350"/>
      <c r="CZ15" s="367"/>
      <c r="DA15" s="348"/>
      <c r="DB15" s="348"/>
      <c r="DC15" s="348"/>
      <c r="DD15" s="348"/>
      <c r="DE15" s="348"/>
      <c r="DF15" s="348"/>
      <c r="DG15" s="348"/>
      <c r="DH15" s="348"/>
      <c r="DI15" s="350"/>
      <c r="DJ15" s="755">
        <f aca="true" t="shared" si="14" ref="DJ15:DO15">8770*0.8*1000/(10000*1000)</f>
        <v>0.7016</v>
      </c>
      <c r="DK15" s="756">
        <f t="shared" si="14"/>
        <v>0.7016</v>
      </c>
      <c r="DL15" s="756">
        <f t="shared" si="14"/>
        <v>0.7016</v>
      </c>
      <c r="DM15" s="756">
        <f t="shared" si="14"/>
        <v>0.7016</v>
      </c>
      <c r="DN15" s="756">
        <f t="shared" si="14"/>
        <v>0.7016</v>
      </c>
      <c r="DO15" s="757">
        <f t="shared" si="14"/>
        <v>0.7016</v>
      </c>
      <c r="DP15" s="755">
        <v>0.7016</v>
      </c>
      <c r="DQ15" s="756">
        <v>0.7016</v>
      </c>
      <c r="DR15" s="756">
        <v>0.7016</v>
      </c>
      <c r="DS15" s="756">
        <v>0.7016</v>
      </c>
      <c r="DT15" s="756">
        <v>0.7016</v>
      </c>
      <c r="DU15" s="757">
        <v>0.7016</v>
      </c>
      <c r="DW15" s="557"/>
      <c r="DY15" s="561"/>
      <c r="EA15" s="424">
        <f t="shared" si="8"/>
        <v>9</v>
      </c>
      <c r="EB15" s="406" t="s">
        <v>309</v>
      </c>
      <c r="EC15" s="410" t="s">
        <v>313</v>
      </c>
      <c r="ED15" s="528">
        <v>10</v>
      </c>
      <c r="EH15" s="561"/>
    </row>
    <row r="16" spans="1:138" ht="15.75">
      <c r="A16" s="549"/>
      <c r="C16" s="823"/>
      <c r="D16" s="791" t="s">
        <v>174</v>
      </c>
      <c r="E16" s="791"/>
      <c r="F16" s="791"/>
      <c r="G16" s="791"/>
      <c r="H16" s="791"/>
      <c r="I16" s="791"/>
      <c r="J16" s="791"/>
      <c r="K16" s="791"/>
      <c r="L16" s="791"/>
      <c r="M16" s="791"/>
      <c r="N16" s="791"/>
      <c r="O16" s="791"/>
      <c r="P16" s="791"/>
      <c r="Q16" s="475" t="s">
        <v>407</v>
      </c>
      <c r="R16" s="476"/>
      <c r="S16" s="476"/>
      <c r="T16" s="476"/>
      <c r="U16" s="477">
        <f t="shared" si="5"/>
        <v>0</v>
      </c>
      <c r="V16" s="477"/>
      <c r="W16" s="477"/>
      <c r="X16" s="477"/>
      <c r="Y16" s="514">
        <v>0.7735</v>
      </c>
      <c r="Z16" s="514">
        <v>0.7735</v>
      </c>
      <c r="AA16" s="564"/>
      <c r="AB16" s="572"/>
      <c r="AC16" s="564"/>
      <c r="AD16" s="585"/>
      <c r="AF16" s="168" t="s">
        <v>174</v>
      </c>
      <c r="AG16" s="169"/>
      <c r="AH16" s="169"/>
      <c r="AI16" s="169"/>
      <c r="AJ16" s="169"/>
      <c r="AK16" s="169"/>
      <c r="AL16" s="169"/>
      <c r="AM16" s="169"/>
      <c r="AN16" s="169"/>
      <c r="AO16" s="206"/>
      <c r="AP16" s="719">
        <f t="shared" si="11"/>
        <v>10100</v>
      </c>
      <c r="AQ16" s="720"/>
      <c r="AR16" s="720"/>
      <c r="AS16" s="720"/>
      <c r="AT16" s="721"/>
      <c r="AU16" s="171" t="s">
        <v>201</v>
      </c>
      <c r="AV16" s="169" t="s">
        <v>202</v>
      </c>
      <c r="AW16" s="169"/>
      <c r="AX16" s="169"/>
      <c r="AY16" s="169"/>
      <c r="AZ16" s="169"/>
      <c r="BA16" s="170"/>
      <c r="BB16" s="367"/>
      <c r="BC16" s="348"/>
      <c r="BD16" s="348"/>
      <c r="BE16" s="348"/>
      <c r="BF16" s="348"/>
      <c r="BG16" s="348"/>
      <c r="BH16" s="348"/>
      <c r="BI16" s="348"/>
      <c r="BJ16" s="348"/>
      <c r="BK16" s="350"/>
      <c r="BL16" s="367"/>
      <c r="BM16" s="348"/>
      <c r="BN16" s="348"/>
      <c r="BO16" s="348"/>
      <c r="BP16" s="348"/>
      <c r="BQ16" s="348"/>
      <c r="BR16" s="348"/>
      <c r="BS16" s="348"/>
      <c r="BT16" s="348"/>
      <c r="BU16" s="350"/>
      <c r="BV16" s="367"/>
      <c r="BW16" s="348"/>
      <c r="BX16" s="348"/>
      <c r="BY16" s="348"/>
      <c r="BZ16" s="348"/>
      <c r="CA16" s="348"/>
      <c r="CB16" s="348"/>
      <c r="CC16" s="348"/>
      <c r="CD16" s="348"/>
      <c r="CE16" s="350"/>
      <c r="CF16" s="367"/>
      <c r="CG16" s="348"/>
      <c r="CH16" s="348"/>
      <c r="CI16" s="348"/>
      <c r="CJ16" s="348"/>
      <c r="CK16" s="348"/>
      <c r="CL16" s="348"/>
      <c r="CM16" s="348"/>
      <c r="CN16" s="348"/>
      <c r="CO16" s="350"/>
      <c r="CP16" s="367"/>
      <c r="CQ16" s="348"/>
      <c r="CR16" s="348"/>
      <c r="CS16" s="348"/>
      <c r="CT16" s="348"/>
      <c r="CU16" s="348"/>
      <c r="CV16" s="348"/>
      <c r="CW16" s="348"/>
      <c r="CX16" s="348"/>
      <c r="CY16" s="350"/>
      <c r="CZ16" s="367"/>
      <c r="DA16" s="348"/>
      <c r="DB16" s="348"/>
      <c r="DC16" s="348"/>
      <c r="DD16" s="348"/>
      <c r="DE16" s="348"/>
      <c r="DF16" s="348"/>
      <c r="DG16" s="348"/>
      <c r="DH16" s="348"/>
      <c r="DI16" s="350"/>
      <c r="DJ16" s="755">
        <f aca="true" t="shared" si="15" ref="DJ16:DO16">9100*0.85*1000/(10000*1000)</f>
        <v>0.7735</v>
      </c>
      <c r="DK16" s="756">
        <f t="shared" si="15"/>
        <v>0.7735</v>
      </c>
      <c r="DL16" s="756">
        <f t="shared" si="15"/>
        <v>0.7735</v>
      </c>
      <c r="DM16" s="756">
        <f t="shared" si="15"/>
        <v>0.7735</v>
      </c>
      <c r="DN16" s="756">
        <f t="shared" si="15"/>
        <v>0.7735</v>
      </c>
      <c r="DO16" s="757">
        <f t="shared" si="15"/>
        <v>0.7735</v>
      </c>
      <c r="DP16" s="755">
        <v>0.7735</v>
      </c>
      <c r="DQ16" s="756">
        <v>0.7735</v>
      </c>
      <c r="DR16" s="756">
        <v>0.7735</v>
      </c>
      <c r="DS16" s="756">
        <v>0.7735</v>
      </c>
      <c r="DT16" s="756">
        <v>0.7735</v>
      </c>
      <c r="DU16" s="757">
        <v>0.7735</v>
      </c>
      <c r="DW16" s="557"/>
      <c r="DY16" s="561"/>
      <c r="EA16" s="424">
        <f t="shared" si="8"/>
        <v>10</v>
      </c>
      <c r="EB16" s="406" t="s">
        <v>232</v>
      </c>
      <c r="EC16" s="410" t="s">
        <v>313</v>
      </c>
      <c r="ED16" s="528">
        <v>6</v>
      </c>
      <c r="EH16" s="561"/>
    </row>
    <row r="17" spans="1:138" ht="15.75">
      <c r="A17" s="549"/>
      <c r="C17" s="823"/>
      <c r="D17" s="791" t="s">
        <v>387</v>
      </c>
      <c r="E17" s="791"/>
      <c r="F17" s="791"/>
      <c r="G17" s="791"/>
      <c r="H17" s="791"/>
      <c r="I17" s="791"/>
      <c r="J17" s="791"/>
      <c r="K17" s="791"/>
      <c r="L17" s="791"/>
      <c r="M17" s="791"/>
      <c r="N17" s="791"/>
      <c r="O17" s="791"/>
      <c r="P17" s="791"/>
      <c r="Q17" s="475" t="s">
        <v>126</v>
      </c>
      <c r="R17" s="478"/>
      <c r="S17" s="476"/>
      <c r="T17" s="476"/>
      <c r="U17" s="477">
        <f t="shared" si="5"/>
        <v>0</v>
      </c>
      <c r="V17" s="477"/>
      <c r="W17" s="477"/>
      <c r="X17" s="477"/>
      <c r="Y17" s="514">
        <v>0.931</v>
      </c>
      <c r="Z17" s="514">
        <v>0.931</v>
      </c>
      <c r="AA17" s="564"/>
      <c r="AB17" s="572"/>
      <c r="AC17" s="564"/>
      <c r="AD17" s="585"/>
      <c r="AF17" s="168" t="s">
        <v>175</v>
      </c>
      <c r="AG17" s="169"/>
      <c r="AH17" s="169"/>
      <c r="AI17" s="169"/>
      <c r="AJ17" s="169"/>
      <c r="AK17" s="169"/>
      <c r="AL17" s="169"/>
      <c r="AM17" s="169"/>
      <c r="AN17" s="169"/>
      <c r="AO17" s="206"/>
      <c r="AP17" s="719">
        <f t="shared" si="11"/>
        <v>10110</v>
      </c>
      <c r="AQ17" s="720"/>
      <c r="AR17" s="720"/>
      <c r="AS17" s="720"/>
      <c r="AT17" s="721"/>
      <c r="AU17" s="171" t="s">
        <v>201</v>
      </c>
      <c r="AV17" s="169" t="s">
        <v>202</v>
      </c>
      <c r="AW17" s="169"/>
      <c r="AX17" s="169"/>
      <c r="AY17" s="169"/>
      <c r="AZ17" s="169"/>
      <c r="BA17" s="170"/>
      <c r="BB17" s="367"/>
      <c r="BC17" s="348"/>
      <c r="BD17" s="348"/>
      <c r="BE17" s="348"/>
      <c r="BF17" s="348"/>
      <c r="BG17" s="348"/>
      <c r="BH17" s="348"/>
      <c r="BI17" s="348"/>
      <c r="BJ17" s="348"/>
      <c r="BK17" s="350"/>
      <c r="BL17" s="367"/>
      <c r="BM17" s="348"/>
      <c r="BN17" s="348"/>
      <c r="BO17" s="348"/>
      <c r="BP17" s="348"/>
      <c r="BQ17" s="348"/>
      <c r="BR17" s="348"/>
      <c r="BS17" s="348"/>
      <c r="BT17" s="348"/>
      <c r="BU17" s="350"/>
      <c r="BV17" s="367"/>
      <c r="BW17" s="348"/>
      <c r="BX17" s="348"/>
      <c r="BY17" s="348"/>
      <c r="BZ17" s="348"/>
      <c r="CA17" s="348"/>
      <c r="CB17" s="348"/>
      <c r="CC17" s="348"/>
      <c r="CD17" s="348"/>
      <c r="CE17" s="350"/>
      <c r="CF17" s="367"/>
      <c r="CG17" s="348"/>
      <c r="CH17" s="348"/>
      <c r="CI17" s="348"/>
      <c r="CJ17" s="348"/>
      <c r="CK17" s="348"/>
      <c r="CL17" s="348"/>
      <c r="CM17" s="348"/>
      <c r="CN17" s="348"/>
      <c r="CO17" s="350"/>
      <c r="CP17" s="367"/>
      <c r="CQ17" s="348"/>
      <c r="CR17" s="348"/>
      <c r="CS17" s="348"/>
      <c r="CT17" s="348"/>
      <c r="CU17" s="348"/>
      <c r="CV17" s="348"/>
      <c r="CW17" s="348"/>
      <c r="CX17" s="348"/>
      <c r="CY17" s="350"/>
      <c r="CZ17" s="367"/>
      <c r="DA17" s="348"/>
      <c r="DB17" s="348"/>
      <c r="DC17" s="348"/>
      <c r="DD17" s="348"/>
      <c r="DE17" s="348"/>
      <c r="DF17" s="348"/>
      <c r="DG17" s="348"/>
      <c r="DH17" s="348"/>
      <c r="DI17" s="350"/>
      <c r="DJ17" s="755">
        <f aca="true" t="shared" si="16" ref="DJ17:DO17">9800*0.95*1000/(10000*1000)</f>
        <v>0.931</v>
      </c>
      <c r="DK17" s="756">
        <f t="shared" si="16"/>
        <v>0.931</v>
      </c>
      <c r="DL17" s="756">
        <f t="shared" si="16"/>
        <v>0.931</v>
      </c>
      <c r="DM17" s="756">
        <f t="shared" si="16"/>
        <v>0.931</v>
      </c>
      <c r="DN17" s="756">
        <f t="shared" si="16"/>
        <v>0.931</v>
      </c>
      <c r="DO17" s="757">
        <f t="shared" si="16"/>
        <v>0.931</v>
      </c>
      <c r="DP17" s="755">
        <v>0.931</v>
      </c>
      <c r="DQ17" s="756">
        <v>0.931</v>
      </c>
      <c r="DR17" s="756">
        <v>0.931</v>
      </c>
      <c r="DS17" s="756">
        <v>0.931</v>
      </c>
      <c r="DT17" s="756">
        <v>0.931</v>
      </c>
      <c r="DU17" s="757">
        <v>0.931</v>
      </c>
      <c r="DW17" s="557"/>
      <c r="DY17" s="561"/>
      <c r="EA17" s="424">
        <f t="shared" si="8"/>
        <v>11</v>
      </c>
      <c r="EB17" s="408" t="s">
        <v>233</v>
      </c>
      <c r="EC17" s="411" t="s">
        <v>313</v>
      </c>
      <c r="ED17" s="529">
        <v>6</v>
      </c>
      <c r="EH17" s="561"/>
    </row>
    <row r="18" spans="1:138" ht="15.75">
      <c r="A18" s="549"/>
      <c r="C18" s="823"/>
      <c r="D18" s="791" t="s">
        <v>388</v>
      </c>
      <c r="E18" s="791"/>
      <c r="F18" s="791"/>
      <c r="G18" s="791"/>
      <c r="H18" s="791"/>
      <c r="I18" s="791"/>
      <c r="J18" s="791"/>
      <c r="K18" s="791"/>
      <c r="L18" s="791"/>
      <c r="M18" s="791"/>
      <c r="N18" s="791"/>
      <c r="O18" s="791"/>
      <c r="P18" s="791"/>
      <c r="Q18" s="475" t="s">
        <v>408</v>
      </c>
      <c r="R18" s="476"/>
      <c r="S18" s="476"/>
      <c r="T18" s="476"/>
      <c r="U18" s="477">
        <f t="shared" si="5"/>
        <v>0</v>
      </c>
      <c r="V18" s="477"/>
      <c r="W18" s="477"/>
      <c r="X18" s="477"/>
      <c r="Y18" s="514">
        <v>1.07</v>
      </c>
      <c r="Z18" s="514">
        <v>1.07</v>
      </c>
      <c r="AA18" s="564"/>
      <c r="AB18" s="572"/>
      <c r="AC18" s="564"/>
      <c r="AD18" s="585"/>
      <c r="AF18" s="168" t="s">
        <v>176</v>
      </c>
      <c r="AG18" s="169"/>
      <c r="AH18" s="169"/>
      <c r="AI18" s="169"/>
      <c r="AJ18" s="169"/>
      <c r="AK18" s="169"/>
      <c r="AL18" s="169"/>
      <c r="AM18" s="169"/>
      <c r="AN18" s="169"/>
      <c r="AO18" s="206"/>
      <c r="AP18" s="719">
        <f t="shared" si="11"/>
        <v>10120</v>
      </c>
      <c r="AQ18" s="720"/>
      <c r="AR18" s="720"/>
      <c r="AS18" s="720"/>
      <c r="AT18" s="721"/>
      <c r="AU18" s="171" t="s">
        <v>193</v>
      </c>
      <c r="AV18" s="169" t="s">
        <v>195</v>
      </c>
      <c r="AW18" s="169" t="s">
        <v>197</v>
      </c>
      <c r="AX18" s="169"/>
      <c r="AY18" s="169"/>
      <c r="AZ18" s="169"/>
      <c r="BA18" s="170"/>
      <c r="BB18" s="367"/>
      <c r="BC18" s="348"/>
      <c r="BD18" s="348"/>
      <c r="BE18" s="348"/>
      <c r="BF18" s="348"/>
      <c r="BG18" s="348"/>
      <c r="BH18" s="348"/>
      <c r="BI18" s="348"/>
      <c r="BJ18" s="348"/>
      <c r="BK18" s="350"/>
      <c r="BL18" s="367"/>
      <c r="BM18" s="348"/>
      <c r="BN18" s="348"/>
      <c r="BO18" s="348"/>
      <c r="BP18" s="348"/>
      <c r="BQ18" s="348"/>
      <c r="BR18" s="348"/>
      <c r="BS18" s="348"/>
      <c r="BT18" s="348"/>
      <c r="BU18" s="350"/>
      <c r="BV18" s="367"/>
      <c r="BW18" s="348"/>
      <c r="BX18" s="348"/>
      <c r="BY18" s="348"/>
      <c r="BZ18" s="348"/>
      <c r="CA18" s="348"/>
      <c r="CB18" s="348"/>
      <c r="CC18" s="348"/>
      <c r="CD18" s="348"/>
      <c r="CE18" s="350"/>
      <c r="CF18" s="367"/>
      <c r="CG18" s="348"/>
      <c r="CH18" s="348"/>
      <c r="CI18" s="348"/>
      <c r="CJ18" s="348"/>
      <c r="CK18" s="348"/>
      <c r="CL18" s="348"/>
      <c r="CM18" s="348"/>
      <c r="CN18" s="348"/>
      <c r="CO18" s="350"/>
      <c r="CP18" s="367"/>
      <c r="CQ18" s="348"/>
      <c r="CR18" s="348"/>
      <c r="CS18" s="348"/>
      <c r="CT18" s="348"/>
      <c r="CU18" s="348"/>
      <c r="CV18" s="348"/>
      <c r="CW18" s="348"/>
      <c r="CX18" s="348"/>
      <c r="CY18" s="350"/>
      <c r="CZ18" s="367"/>
      <c r="DA18" s="348"/>
      <c r="DB18" s="348"/>
      <c r="DC18" s="348"/>
      <c r="DD18" s="348"/>
      <c r="DE18" s="348"/>
      <c r="DF18" s="348"/>
      <c r="DG18" s="348"/>
      <c r="DH18" s="348"/>
      <c r="DI18" s="350"/>
      <c r="DJ18" s="755">
        <f aca="true" t="shared" si="17" ref="DJ18:DO18">10700/10000</f>
        <v>1.07</v>
      </c>
      <c r="DK18" s="756">
        <f t="shared" si="17"/>
        <v>1.07</v>
      </c>
      <c r="DL18" s="756">
        <f t="shared" si="17"/>
        <v>1.07</v>
      </c>
      <c r="DM18" s="756">
        <f t="shared" si="17"/>
        <v>1.07</v>
      </c>
      <c r="DN18" s="756">
        <f t="shared" si="17"/>
        <v>1.07</v>
      </c>
      <c r="DO18" s="757">
        <f t="shared" si="17"/>
        <v>1.07</v>
      </c>
      <c r="DP18" s="755">
        <v>1.07</v>
      </c>
      <c r="DQ18" s="756">
        <v>1.07</v>
      </c>
      <c r="DR18" s="756">
        <v>1.07</v>
      </c>
      <c r="DS18" s="756">
        <v>1.07</v>
      </c>
      <c r="DT18" s="756">
        <v>1.07</v>
      </c>
      <c r="DU18" s="757">
        <v>1.07</v>
      </c>
      <c r="DW18" s="557"/>
      <c r="DY18" s="561"/>
      <c r="EH18" s="561"/>
    </row>
    <row r="19" spans="1:138" ht="15.75">
      <c r="A19" s="549"/>
      <c r="C19" s="823"/>
      <c r="D19" s="791" t="s">
        <v>389</v>
      </c>
      <c r="E19" s="791"/>
      <c r="F19" s="791"/>
      <c r="G19" s="791"/>
      <c r="H19" s="791"/>
      <c r="I19" s="791"/>
      <c r="J19" s="791"/>
      <c r="K19" s="791"/>
      <c r="L19" s="791"/>
      <c r="M19" s="791"/>
      <c r="N19" s="791"/>
      <c r="O19" s="791"/>
      <c r="P19" s="791"/>
      <c r="Q19" s="475" t="s">
        <v>126</v>
      </c>
      <c r="R19" s="476"/>
      <c r="S19" s="476"/>
      <c r="T19" s="476"/>
      <c r="U19" s="477">
        <f t="shared" si="5"/>
        <v>0</v>
      </c>
      <c r="V19" s="477"/>
      <c r="W19" s="477"/>
      <c r="X19" s="477"/>
      <c r="Y19" s="514">
        <v>1.2</v>
      </c>
      <c r="Z19" s="514">
        <v>1.2</v>
      </c>
      <c r="AA19" s="564"/>
      <c r="AB19" s="572"/>
      <c r="AC19" s="564"/>
      <c r="AD19" s="585"/>
      <c r="AF19" s="168" t="s">
        <v>177</v>
      </c>
      <c r="AG19" s="169"/>
      <c r="AH19" s="169"/>
      <c r="AI19" s="169"/>
      <c r="AJ19" s="169"/>
      <c r="AK19" s="169"/>
      <c r="AL19" s="169"/>
      <c r="AM19" s="169"/>
      <c r="AN19" s="169"/>
      <c r="AO19" s="206"/>
      <c r="AP19" s="719">
        <f t="shared" si="11"/>
        <v>10130</v>
      </c>
      <c r="AQ19" s="720"/>
      <c r="AR19" s="720"/>
      <c r="AS19" s="720"/>
      <c r="AT19" s="721"/>
      <c r="AU19" s="171" t="s">
        <v>193</v>
      </c>
      <c r="AV19" s="169" t="s">
        <v>195</v>
      </c>
      <c r="AW19" s="169" t="s">
        <v>197</v>
      </c>
      <c r="AX19" s="169"/>
      <c r="AY19" s="169"/>
      <c r="AZ19" s="169"/>
      <c r="BA19" s="170"/>
      <c r="BB19" s="367"/>
      <c r="BC19" s="348"/>
      <c r="BD19" s="348"/>
      <c r="BE19" s="348"/>
      <c r="BF19" s="348"/>
      <c r="BG19" s="348"/>
      <c r="BH19" s="348"/>
      <c r="BI19" s="348"/>
      <c r="BJ19" s="348"/>
      <c r="BK19" s="350"/>
      <c r="BL19" s="367"/>
      <c r="BM19" s="348"/>
      <c r="BN19" s="348"/>
      <c r="BO19" s="348"/>
      <c r="BP19" s="348"/>
      <c r="BQ19" s="348"/>
      <c r="BR19" s="348"/>
      <c r="BS19" s="348"/>
      <c r="BT19" s="348"/>
      <c r="BU19" s="350"/>
      <c r="BV19" s="367"/>
      <c r="BW19" s="348"/>
      <c r="BX19" s="348"/>
      <c r="BY19" s="348"/>
      <c r="BZ19" s="348"/>
      <c r="CA19" s="348"/>
      <c r="CB19" s="348"/>
      <c r="CC19" s="348"/>
      <c r="CD19" s="348"/>
      <c r="CE19" s="350"/>
      <c r="CF19" s="367"/>
      <c r="CG19" s="348"/>
      <c r="CH19" s="348"/>
      <c r="CI19" s="348"/>
      <c r="CJ19" s="348"/>
      <c r="CK19" s="348"/>
      <c r="CL19" s="348"/>
      <c r="CM19" s="348"/>
      <c r="CN19" s="348"/>
      <c r="CO19" s="350"/>
      <c r="CP19" s="367"/>
      <c r="CQ19" s="348"/>
      <c r="CR19" s="348"/>
      <c r="CS19" s="348"/>
      <c r="CT19" s="348"/>
      <c r="CU19" s="348"/>
      <c r="CV19" s="348"/>
      <c r="CW19" s="348"/>
      <c r="CX19" s="348"/>
      <c r="CY19" s="350"/>
      <c r="CZ19" s="367"/>
      <c r="DA19" s="348"/>
      <c r="DB19" s="348"/>
      <c r="DC19" s="348"/>
      <c r="DD19" s="348"/>
      <c r="DE19" s="348"/>
      <c r="DF19" s="348"/>
      <c r="DG19" s="348"/>
      <c r="DH19" s="348"/>
      <c r="DI19" s="350"/>
      <c r="DJ19" s="755">
        <f aca="true" t="shared" si="18" ref="DJ19:DO19">12000/10000</f>
        <v>1.2</v>
      </c>
      <c r="DK19" s="756">
        <f t="shared" si="18"/>
        <v>1.2</v>
      </c>
      <c r="DL19" s="756">
        <f t="shared" si="18"/>
        <v>1.2</v>
      </c>
      <c r="DM19" s="756">
        <f t="shared" si="18"/>
        <v>1.2</v>
      </c>
      <c r="DN19" s="756">
        <f t="shared" si="18"/>
        <v>1.2</v>
      </c>
      <c r="DO19" s="757">
        <f t="shared" si="18"/>
        <v>1.2</v>
      </c>
      <c r="DP19" s="755">
        <v>1.2</v>
      </c>
      <c r="DQ19" s="756">
        <v>1.2</v>
      </c>
      <c r="DR19" s="756">
        <v>1.2</v>
      </c>
      <c r="DS19" s="756">
        <v>1.2</v>
      </c>
      <c r="DT19" s="756">
        <v>1.2</v>
      </c>
      <c r="DU19" s="757">
        <v>1.2</v>
      </c>
      <c r="DW19" s="557"/>
      <c r="DY19" s="561"/>
      <c r="EH19" s="561"/>
    </row>
    <row r="20" spans="1:138" ht="15.75">
      <c r="A20" s="549"/>
      <c r="C20" s="823"/>
      <c r="D20" s="792" t="s">
        <v>404</v>
      </c>
      <c r="E20" s="792"/>
      <c r="F20" s="792"/>
      <c r="G20" s="792"/>
      <c r="H20" s="792"/>
      <c r="I20" s="792"/>
      <c r="J20" s="792"/>
      <c r="K20" s="792"/>
      <c r="L20" s="792"/>
      <c r="M20" s="792"/>
      <c r="N20" s="792"/>
      <c r="O20" s="792"/>
      <c r="P20" s="792"/>
      <c r="Q20" s="479" t="s">
        <v>409</v>
      </c>
      <c r="R20" s="480"/>
      <c r="S20" s="480"/>
      <c r="T20" s="480"/>
      <c r="U20" s="481">
        <f t="shared" si="5"/>
        <v>0</v>
      </c>
      <c r="V20" s="481"/>
      <c r="W20" s="481"/>
      <c r="X20" s="481"/>
      <c r="Y20" s="515">
        <v>0.87</v>
      </c>
      <c r="Z20" s="515">
        <v>0.87</v>
      </c>
      <c r="AA20" s="564"/>
      <c r="AB20" s="572"/>
      <c r="AC20" s="564"/>
      <c r="AD20" s="585"/>
      <c r="AF20" s="172" t="s">
        <v>178</v>
      </c>
      <c r="AG20" s="173"/>
      <c r="AH20" s="173"/>
      <c r="AI20" s="173"/>
      <c r="AJ20" s="173"/>
      <c r="AK20" s="173"/>
      <c r="AL20" s="173"/>
      <c r="AM20" s="173"/>
      <c r="AN20" s="173"/>
      <c r="AO20" s="207"/>
      <c r="AP20" s="741">
        <f t="shared" si="11"/>
        <v>10140</v>
      </c>
      <c r="AQ20" s="742"/>
      <c r="AR20" s="742"/>
      <c r="AS20" s="742"/>
      <c r="AT20" s="743"/>
      <c r="AU20" s="175">
        <v>1</v>
      </c>
      <c r="AV20" s="173">
        <v>0</v>
      </c>
      <c r="AW20" s="173">
        <v>0</v>
      </c>
      <c r="AX20" s="173">
        <v>0</v>
      </c>
      <c r="AY20" s="173" t="s">
        <v>200</v>
      </c>
      <c r="AZ20" s="173">
        <v>3</v>
      </c>
      <c r="BA20" s="174"/>
      <c r="BB20" s="367"/>
      <c r="BC20" s="348"/>
      <c r="BD20" s="348"/>
      <c r="BE20" s="348"/>
      <c r="BF20" s="348"/>
      <c r="BG20" s="348"/>
      <c r="BH20" s="348"/>
      <c r="BI20" s="348"/>
      <c r="BJ20" s="348"/>
      <c r="BK20" s="350"/>
      <c r="BL20" s="367"/>
      <c r="BM20" s="348"/>
      <c r="BN20" s="348"/>
      <c r="BO20" s="348"/>
      <c r="BP20" s="348"/>
      <c r="BQ20" s="348"/>
      <c r="BR20" s="348"/>
      <c r="BS20" s="348"/>
      <c r="BT20" s="348"/>
      <c r="BU20" s="350"/>
      <c r="BV20" s="367"/>
      <c r="BW20" s="348"/>
      <c r="BX20" s="348"/>
      <c r="BY20" s="348"/>
      <c r="BZ20" s="348"/>
      <c r="CA20" s="348"/>
      <c r="CB20" s="348"/>
      <c r="CC20" s="348"/>
      <c r="CD20" s="348"/>
      <c r="CE20" s="350"/>
      <c r="CF20" s="367"/>
      <c r="CG20" s="348"/>
      <c r="CH20" s="348"/>
      <c r="CI20" s="348"/>
      <c r="CJ20" s="348"/>
      <c r="CK20" s="348"/>
      <c r="CL20" s="348"/>
      <c r="CM20" s="348"/>
      <c r="CN20" s="348"/>
      <c r="CO20" s="350"/>
      <c r="CP20" s="367"/>
      <c r="CQ20" s="348"/>
      <c r="CR20" s="348"/>
      <c r="CS20" s="348"/>
      <c r="CT20" s="348"/>
      <c r="CU20" s="348"/>
      <c r="CV20" s="348"/>
      <c r="CW20" s="348"/>
      <c r="CX20" s="348"/>
      <c r="CY20" s="350"/>
      <c r="CZ20" s="367"/>
      <c r="DA20" s="348"/>
      <c r="DB20" s="348"/>
      <c r="DC20" s="348"/>
      <c r="DD20" s="348"/>
      <c r="DE20" s="348"/>
      <c r="DF20" s="348"/>
      <c r="DG20" s="348"/>
      <c r="DH20" s="348"/>
      <c r="DI20" s="350"/>
      <c r="DJ20" s="765">
        <f aca="true" t="shared" si="19" ref="DJ20:DO20">8700/10000</f>
        <v>0.87</v>
      </c>
      <c r="DK20" s="766">
        <f t="shared" si="19"/>
        <v>0.87</v>
      </c>
      <c r="DL20" s="766">
        <f t="shared" si="19"/>
        <v>0.87</v>
      </c>
      <c r="DM20" s="766">
        <f t="shared" si="19"/>
        <v>0.87</v>
      </c>
      <c r="DN20" s="766">
        <f t="shared" si="19"/>
        <v>0.87</v>
      </c>
      <c r="DO20" s="767">
        <f t="shared" si="19"/>
        <v>0.87</v>
      </c>
      <c r="DP20" s="765">
        <v>0.87</v>
      </c>
      <c r="DQ20" s="766">
        <v>0.87</v>
      </c>
      <c r="DR20" s="766">
        <v>0.87</v>
      </c>
      <c r="DS20" s="766">
        <v>0.87</v>
      </c>
      <c r="DT20" s="766">
        <v>0.87</v>
      </c>
      <c r="DU20" s="767">
        <v>0.87</v>
      </c>
      <c r="DW20" s="557"/>
      <c r="DY20" s="561"/>
      <c r="EH20" s="561"/>
    </row>
    <row r="21" spans="1:138" ht="15.75">
      <c r="A21" s="549"/>
      <c r="C21" s="823"/>
      <c r="D21" s="793" t="s">
        <v>391</v>
      </c>
      <c r="E21" s="793"/>
      <c r="F21" s="793"/>
      <c r="G21" s="793"/>
      <c r="H21" s="793"/>
      <c r="I21" s="793"/>
      <c r="J21" s="793"/>
      <c r="K21" s="793"/>
      <c r="L21" s="793"/>
      <c r="M21" s="793"/>
      <c r="N21" s="793"/>
      <c r="O21" s="793"/>
      <c r="P21" s="793"/>
      <c r="Q21" s="506" t="s">
        <v>409</v>
      </c>
      <c r="R21" s="473"/>
      <c r="S21" s="473"/>
      <c r="T21" s="473"/>
      <c r="U21" s="477">
        <f t="shared" si="5"/>
        <v>0</v>
      </c>
      <c r="V21" s="474"/>
      <c r="W21" s="474"/>
      <c r="X21" s="474"/>
      <c r="Y21" s="516">
        <v>0.4</v>
      </c>
      <c r="Z21" s="516">
        <v>0.4</v>
      </c>
      <c r="AA21" s="564"/>
      <c r="AB21" s="572"/>
      <c r="AC21" s="564"/>
      <c r="AD21" s="585"/>
      <c r="AF21" s="164" t="s">
        <v>179</v>
      </c>
      <c r="AG21" s="165"/>
      <c r="AH21" s="165"/>
      <c r="AI21" s="165"/>
      <c r="AJ21" s="165"/>
      <c r="AK21" s="165"/>
      <c r="AL21" s="165"/>
      <c r="AM21" s="165"/>
      <c r="AN21" s="165"/>
      <c r="AO21" s="205"/>
      <c r="AP21" s="716">
        <f t="shared" si="11"/>
        <v>10150</v>
      </c>
      <c r="AQ21" s="717"/>
      <c r="AR21" s="717"/>
      <c r="AS21" s="717"/>
      <c r="AT21" s="718"/>
      <c r="AU21" s="167">
        <v>1</v>
      </c>
      <c r="AV21" s="165">
        <v>0</v>
      </c>
      <c r="AW21" s="165">
        <v>0</v>
      </c>
      <c r="AX21" s="165">
        <v>0</v>
      </c>
      <c r="AY21" s="165" t="s">
        <v>200</v>
      </c>
      <c r="AZ21" s="165">
        <v>3</v>
      </c>
      <c r="BA21" s="166"/>
      <c r="BB21" s="367"/>
      <c r="BC21" s="348"/>
      <c r="BD21" s="348"/>
      <c r="BE21" s="348"/>
      <c r="BF21" s="348"/>
      <c r="BG21" s="348"/>
      <c r="BH21" s="348"/>
      <c r="BI21" s="348"/>
      <c r="BJ21" s="348"/>
      <c r="BK21" s="350"/>
      <c r="BL21" s="367"/>
      <c r="BM21" s="348"/>
      <c r="BN21" s="348"/>
      <c r="BO21" s="348"/>
      <c r="BP21" s="348"/>
      <c r="BQ21" s="348"/>
      <c r="BR21" s="348"/>
      <c r="BS21" s="348"/>
      <c r="BT21" s="348"/>
      <c r="BU21" s="350"/>
      <c r="BV21" s="367"/>
      <c r="BW21" s="348"/>
      <c r="BX21" s="348"/>
      <c r="BY21" s="348"/>
      <c r="BZ21" s="348"/>
      <c r="CA21" s="348"/>
      <c r="CB21" s="348"/>
      <c r="CC21" s="348"/>
      <c r="CD21" s="348"/>
      <c r="CE21" s="350"/>
      <c r="CF21" s="367"/>
      <c r="CG21" s="348"/>
      <c r="CH21" s="348"/>
      <c r="CI21" s="348"/>
      <c r="CJ21" s="348"/>
      <c r="CK21" s="348"/>
      <c r="CL21" s="348"/>
      <c r="CM21" s="348"/>
      <c r="CN21" s="348"/>
      <c r="CO21" s="350"/>
      <c r="CP21" s="367"/>
      <c r="CQ21" s="348"/>
      <c r="CR21" s="348"/>
      <c r="CS21" s="348"/>
      <c r="CT21" s="348"/>
      <c r="CU21" s="348"/>
      <c r="CV21" s="348"/>
      <c r="CW21" s="348"/>
      <c r="CX21" s="348"/>
      <c r="CY21" s="350"/>
      <c r="CZ21" s="367"/>
      <c r="DA21" s="348"/>
      <c r="DB21" s="348"/>
      <c r="DC21" s="348"/>
      <c r="DD21" s="348"/>
      <c r="DE21" s="348"/>
      <c r="DF21" s="348"/>
      <c r="DG21" s="348"/>
      <c r="DH21" s="348"/>
      <c r="DI21" s="350"/>
      <c r="DJ21" s="768">
        <f aca="true" t="shared" si="20" ref="DJ21:DO21">4000/10000</f>
        <v>0.4</v>
      </c>
      <c r="DK21" s="769">
        <f t="shared" si="20"/>
        <v>0.4</v>
      </c>
      <c r="DL21" s="769">
        <f t="shared" si="20"/>
        <v>0.4</v>
      </c>
      <c r="DM21" s="769">
        <f t="shared" si="20"/>
        <v>0.4</v>
      </c>
      <c r="DN21" s="769">
        <f t="shared" si="20"/>
        <v>0.4</v>
      </c>
      <c r="DO21" s="770">
        <f t="shared" si="20"/>
        <v>0.4</v>
      </c>
      <c r="DP21" s="768">
        <v>0.4</v>
      </c>
      <c r="DQ21" s="769">
        <v>0.4</v>
      </c>
      <c r="DR21" s="769">
        <v>0.4</v>
      </c>
      <c r="DS21" s="769">
        <v>0.4</v>
      </c>
      <c r="DT21" s="769">
        <v>0.4</v>
      </c>
      <c r="DU21" s="770">
        <v>0.4</v>
      </c>
      <c r="DW21" s="557"/>
      <c r="DY21" s="561"/>
      <c r="EH21" s="561"/>
    </row>
    <row r="22" spans="1:138" ht="15.75">
      <c r="A22" s="549"/>
      <c r="C22" s="823"/>
      <c r="D22" s="727" t="s">
        <v>392</v>
      </c>
      <c r="E22" s="727"/>
      <c r="F22" s="727"/>
      <c r="G22" s="727"/>
      <c r="H22" s="727"/>
      <c r="I22" s="727"/>
      <c r="J22" s="727"/>
      <c r="K22" s="727"/>
      <c r="L22" s="727"/>
      <c r="M22" s="727"/>
      <c r="N22" s="727"/>
      <c r="O22" s="727"/>
      <c r="P22" s="727"/>
      <c r="Q22" s="507" t="s">
        <v>408</v>
      </c>
      <c r="R22" s="476"/>
      <c r="S22" s="476"/>
      <c r="T22" s="476"/>
      <c r="U22" s="477">
        <f t="shared" si="5"/>
        <v>0</v>
      </c>
      <c r="V22" s="477"/>
      <c r="W22" s="477"/>
      <c r="X22" s="477"/>
      <c r="Y22" s="514">
        <v>0.5233</v>
      </c>
      <c r="Z22" s="514">
        <v>0.5233</v>
      </c>
      <c r="AA22" s="564"/>
      <c r="AB22" s="572"/>
      <c r="AC22" s="564"/>
      <c r="AD22" s="585"/>
      <c r="AF22" s="168" t="s">
        <v>180</v>
      </c>
      <c r="AG22" s="169"/>
      <c r="AH22" s="169"/>
      <c r="AI22" s="169"/>
      <c r="AJ22" s="169"/>
      <c r="AK22" s="169"/>
      <c r="AL22" s="169"/>
      <c r="AM22" s="169"/>
      <c r="AN22" s="169"/>
      <c r="AO22" s="206"/>
      <c r="AP22" s="719">
        <f t="shared" si="11"/>
        <v>10160</v>
      </c>
      <c r="AQ22" s="720"/>
      <c r="AR22" s="720"/>
      <c r="AS22" s="720"/>
      <c r="AT22" s="721"/>
      <c r="AU22" s="171" t="s">
        <v>193</v>
      </c>
      <c r="AV22" s="169" t="s">
        <v>195</v>
      </c>
      <c r="AW22" s="169" t="s">
        <v>197</v>
      </c>
      <c r="AX22" s="169"/>
      <c r="AY22" s="169"/>
      <c r="AZ22" s="169"/>
      <c r="BA22" s="170"/>
      <c r="BB22" s="367"/>
      <c r="BC22" s="348"/>
      <c r="BD22" s="348"/>
      <c r="BE22" s="348"/>
      <c r="BF22" s="348"/>
      <c r="BG22" s="348"/>
      <c r="BH22" s="348"/>
      <c r="BI22" s="348"/>
      <c r="BJ22" s="348"/>
      <c r="BK22" s="350"/>
      <c r="BL22" s="367"/>
      <c r="BM22" s="348"/>
      <c r="BN22" s="348"/>
      <c r="BO22" s="348"/>
      <c r="BP22" s="348"/>
      <c r="BQ22" s="348"/>
      <c r="BR22" s="348"/>
      <c r="BS22" s="348"/>
      <c r="BT22" s="348"/>
      <c r="BU22" s="350"/>
      <c r="BV22" s="367"/>
      <c r="BW22" s="348"/>
      <c r="BX22" s="348"/>
      <c r="BY22" s="348"/>
      <c r="BZ22" s="348"/>
      <c r="CA22" s="348"/>
      <c r="CB22" s="348"/>
      <c r="CC22" s="348"/>
      <c r="CD22" s="348"/>
      <c r="CE22" s="350"/>
      <c r="CF22" s="367"/>
      <c r="CG22" s="348"/>
      <c r="CH22" s="348"/>
      <c r="CI22" s="348"/>
      <c r="CJ22" s="348"/>
      <c r="CK22" s="348"/>
      <c r="CL22" s="348"/>
      <c r="CM22" s="348"/>
      <c r="CN22" s="348"/>
      <c r="CO22" s="350"/>
      <c r="CP22" s="367"/>
      <c r="CQ22" s="348"/>
      <c r="CR22" s="348"/>
      <c r="CS22" s="348"/>
      <c r="CT22" s="348"/>
      <c r="CU22" s="348"/>
      <c r="CV22" s="348"/>
      <c r="CW22" s="348"/>
      <c r="CX22" s="348"/>
      <c r="CY22" s="350"/>
      <c r="CZ22" s="367"/>
      <c r="DA22" s="348"/>
      <c r="DB22" s="348"/>
      <c r="DC22" s="348"/>
      <c r="DD22" s="348"/>
      <c r="DE22" s="348"/>
      <c r="DF22" s="348"/>
      <c r="DG22" s="348"/>
      <c r="DH22" s="348"/>
      <c r="DI22" s="350"/>
      <c r="DJ22" s="755">
        <f aca="true" t="shared" si="21" ref="DJ22:DO22">5233/10000</f>
        <v>0.5233</v>
      </c>
      <c r="DK22" s="756">
        <f t="shared" si="21"/>
        <v>0.5233</v>
      </c>
      <c r="DL22" s="756">
        <f t="shared" si="21"/>
        <v>0.5233</v>
      </c>
      <c r="DM22" s="756">
        <f t="shared" si="21"/>
        <v>0.5233</v>
      </c>
      <c r="DN22" s="756">
        <f t="shared" si="21"/>
        <v>0.5233</v>
      </c>
      <c r="DO22" s="757">
        <f t="shared" si="21"/>
        <v>0.5233</v>
      </c>
      <c r="DP22" s="755">
        <v>0.5233</v>
      </c>
      <c r="DQ22" s="756">
        <v>0.5233</v>
      </c>
      <c r="DR22" s="756">
        <v>0.5233</v>
      </c>
      <c r="DS22" s="756">
        <v>0.5233</v>
      </c>
      <c r="DT22" s="756">
        <v>0.5233</v>
      </c>
      <c r="DU22" s="757">
        <v>0.5233</v>
      </c>
      <c r="DW22" s="557"/>
      <c r="DY22" s="561"/>
      <c r="EH22" s="561"/>
    </row>
    <row r="23" spans="1:138" ht="15.75">
      <c r="A23" s="549"/>
      <c r="C23" s="823"/>
      <c r="D23" s="727" t="s">
        <v>393</v>
      </c>
      <c r="E23" s="727"/>
      <c r="F23" s="727"/>
      <c r="G23" s="727"/>
      <c r="H23" s="727"/>
      <c r="I23" s="727"/>
      <c r="J23" s="727"/>
      <c r="K23" s="727"/>
      <c r="L23" s="727"/>
      <c r="M23" s="727"/>
      <c r="N23" s="727"/>
      <c r="O23" s="727"/>
      <c r="P23" s="727"/>
      <c r="Q23" s="507" t="s">
        <v>408</v>
      </c>
      <c r="R23" s="476"/>
      <c r="S23" s="476"/>
      <c r="T23" s="476"/>
      <c r="U23" s="477">
        <f t="shared" si="5"/>
        <v>0</v>
      </c>
      <c r="V23" s="477"/>
      <c r="W23" s="477"/>
      <c r="X23" s="477"/>
      <c r="Y23" s="514">
        <v>0.407</v>
      </c>
      <c r="Z23" s="514">
        <v>0.407</v>
      </c>
      <c r="AA23" s="564"/>
      <c r="AB23" s="572"/>
      <c r="AC23" s="564"/>
      <c r="AD23" s="585"/>
      <c r="AF23" s="168" t="s">
        <v>181</v>
      </c>
      <c r="AG23" s="169"/>
      <c r="AH23" s="169"/>
      <c r="AI23" s="169"/>
      <c r="AJ23" s="169"/>
      <c r="AK23" s="169"/>
      <c r="AL23" s="169"/>
      <c r="AM23" s="169"/>
      <c r="AN23" s="169"/>
      <c r="AO23" s="206"/>
      <c r="AP23" s="719">
        <f t="shared" si="11"/>
        <v>10170</v>
      </c>
      <c r="AQ23" s="720"/>
      <c r="AR23" s="720"/>
      <c r="AS23" s="720"/>
      <c r="AT23" s="721"/>
      <c r="AU23" s="171" t="s">
        <v>193</v>
      </c>
      <c r="AV23" s="169" t="s">
        <v>195</v>
      </c>
      <c r="AW23" s="169" t="s">
        <v>197</v>
      </c>
      <c r="AX23" s="169"/>
      <c r="AY23" s="169"/>
      <c r="AZ23" s="169"/>
      <c r="BA23" s="170"/>
      <c r="BB23" s="367"/>
      <c r="BC23" s="348"/>
      <c r="BD23" s="348"/>
      <c r="BE23" s="348"/>
      <c r="BF23" s="348"/>
      <c r="BG23" s="348"/>
      <c r="BH23" s="348"/>
      <c r="BI23" s="348"/>
      <c r="BJ23" s="348"/>
      <c r="BK23" s="350"/>
      <c r="BL23" s="367"/>
      <c r="BM23" s="348"/>
      <c r="BN23" s="348"/>
      <c r="BO23" s="348"/>
      <c r="BP23" s="348"/>
      <c r="BQ23" s="348"/>
      <c r="BR23" s="348"/>
      <c r="BS23" s="348"/>
      <c r="BT23" s="348"/>
      <c r="BU23" s="350"/>
      <c r="BV23" s="367"/>
      <c r="BW23" s="348"/>
      <c r="BX23" s="348"/>
      <c r="BY23" s="348"/>
      <c r="BZ23" s="348"/>
      <c r="CA23" s="348"/>
      <c r="CB23" s="348"/>
      <c r="CC23" s="348"/>
      <c r="CD23" s="348"/>
      <c r="CE23" s="350"/>
      <c r="CF23" s="367"/>
      <c r="CG23" s="348"/>
      <c r="CH23" s="348"/>
      <c r="CI23" s="348"/>
      <c r="CJ23" s="348"/>
      <c r="CK23" s="348"/>
      <c r="CL23" s="348"/>
      <c r="CM23" s="348"/>
      <c r="CN23" s="348"/>
      <c r="CO23" s="350"/>
      <c r="CP23" s="367"/>
      <c r="CQ23" s="348"/>
      <c r="CR23" s="348"/>
      <c r="CS23" s="348"/>
      <c r="CT23" s="348"/>
      <c r="CU23" s="348"/>
      <c r="CV23" s="348"/>
      <c r="CW23" s="348"/>
      <c r="CX23" s="348"/>
      <c r="CY23" s="350"/>
      <c r="CZ23" s="367"/>
      <c r="DA23" s="348"/>
      <c r="DB23" s="348"/>
      <c r="DC23" s="348"/>
      <c r="DD23" s="348"/>
      <c r="DE23" s="348"/>
      <c r="DF23" s="348"/>
      <c r="DG23" s="348"/>
      <c r="DH23" s="348"/>
      <c r="DI23" s="350"/>
      <c r="DJ23" s="755">
        <f aca="true" t="shared" si="22" ref="DJ23:DO23">4070/10000</f>
        <v>0.407</v>
      </c>
      <c r="DK23" s="756">
        <f t="shared" si="22"/>
        <v>0.407</v>
      </c>
      <c r="DL23" s="756">
        <f t="shared" si="22"/>
        <v>0.407</v>
      </c>
      <c r="DM23" s="756">
        <f t="shared" si="22"/>
        <v>0.407</v>
      </c>
      <c r="DN23" s="756">
        <f t="shared" si="22"/>
        <v>0.407</v>
      </c>
      <c r="DO23" s="757">
        <f t="shared" si="22"/>
        <v>0.407</v>
      </c>
      <c r="DP23" s="755">
        <v>0.407</v>
      </c>
      <c r="DQ23" s="756">
        <v>0.407</v>
      </c>
      <c r="DR23" s="756">
        <v>0.407</v>
      </c>
      <c r="DS23" s="756">
        <v>0.407</v>
      </c>
      <c r="DT23" s="756">
        <v>0.407</v>
      </c>
      <c r="DU23" s="757">
        <v>0.407</v>
      </c>
      <c r="DW23" s="557"/>
      <c r="DY23" s="561"/>
      <c r="EH23" s="561"/>
    </row>
    <row r="24" spans="1:138" ht="15.75">
      <c r="A24" s="549"/>
      <c r="C24" s="823"/>
      <c r="D24" s="727" t="s">
        <v>394</v>
      </c>
      <c r="E24" s="727"/>
      <c r="F24" s="727"/>
      <c r="G24" s="727"/>
      <c r="H24" s="727"/>
      <c r="I24" s="727"/>
      <c r="J24" s="727"/>
      <c r="K24" s="727"/>
      <c r="L24" s="727"/>
      <c r="M24" s="727"/>
      <c r="N24" s="727"/>
      <c r="O24" s="727"/>
      <c r="P24" s="727"/>
      <c r="Q24" s="507" t="s">
        <v>410</v>
      </c>
      <c r="R24" s="476"/>
      <c r="S24" s="476"/>
      <c r="T24" s="476"/>
      <c r="U24" s="477">
        <f t="shared" si="5"/>
        <v>0</v>
      </c>
      <c r="V24" s="477"/>
      <c r="W24" s="477"/>
      <c r="X24" s="477"/>
      <c r="Y24" s="514">
        <v>0.086</v>
      </c>
      <c r="Z24" s="514">
        <v>0.086</v>
      </c>
      <c r="AA24" s="564"/>
      <c r="AB24" s="572"/>
      <c r="AC24" s="564"/>
      <c r="AD24" s="585"/>
      <c r="AF24" s="168" t="s">
        <v>182</v>
      </c>
      <c r="AG24" s="169"/>
      <c r="AH24" s="169"/>
      <c r="AI24" s="169"/>
      <c r="AJ24" s="169"/>
      <c r="AK24" s="169"/>
      <c r="AL24" s="169"/>
      <c r="AM24" s="169"/>
      <c r="AN24" s="169"/>
      <c r="AO24" s="206"/>
      <c r="AP24" s="719">
        <f t="shared" si="11"/>
        <v>10180</v>
      </c>
      <c r="AQ24" s="720"/>
      <c r="AR24" s="720"/>
      <c r="AS24" s="720"/>
      <c r="AT24" s="721"/>
      <c r="AU24" s="171">
        <v>1</v>
      </c>
      <c r="AV24" s="169">
        <v>0</v>
      </c>
      <c r="AW24" s="169">
        <v>0</v>
      </c>
      <c r="AX24" s="169">
        <v>0</v>
      </c>
      <c r="AY24" s="169" t="s">
        <v>203</v>
      </c>
      <c r="AZ24" s="169" t="s">
        <v>204</v>
      </c>
      <c r="BA24" s="170" t="s">
        <v>205</v>
      </c>
      <c r="BB24" s="367"/>
      <c r="BC24" s="348"/>
      <c r="BD24" s="348"/>
      <c r="BE24" s="348"/>
      <c r="BF24" s="348"/>
      <c r="BG24" s="348"/>
      <c r="BH24" s="348"/>
      <c r="BI24" s="348"/>
      <c r="BJ24" s="348"/>
      <c r="BK24" s="350"/>
      <c r="BL24" s="367"/>
      <c r="BM24" s="348"/>
      <c r="BN24" s="348"/>
      <c r="BO24" s="348"/>
      <c r="BP24" s="348"/>
      <c r="BQ24" s="348"/>
      <c r="BR24" s="348"/>
      <c r="BS24" s="348"/>
      <c r="BT24" s="348"/>
      <c r="BU24" s="350"/>
      <c r="BV24" s="367"/>
      <c r="BW24" s="348"/>
      <c r="BX24" s="348"/>
      <c r="BY24" s="348"/>
      <c r="BZ24" s="348"/>
      <c r="CA24" s="348"/>
      <c r="CB24" s="348"/>
      <c r="CC24" s="348"/>
      <c r="CD24" s="348"/>
      <c r="CE24" s="350"/>
      <c r="CF24" s="367"/>
      <c r="CG24" s="348"/>
      <c r="CH24" s="348"/>
      <c r="CI24" s="348"/>
      <c r="CJ24" s="348"/>
      <c r="CK24" s="348"/>
      <c r="CL24" s="348"/>
      <c r="CM24" s="348"/>
      <c r="CN24" s="348"/>
      <c r="CO24" s="350"/>
      <c r="CP24" s="367"/>
      <c r="CQ24" s="348"/>
      <c r="CR24" s="348"/>
      <c r="CS24" s="348"/>
      <c r="CT24" s="348"/>
      <c r="CU24" s="348"/>
      <c r="CV24" s="348"/>
      <c r="CW24" s="348"/>
      <c r="CX24" s="348"/>
      <c r="CY24" s="350"/>
      <c r="CZ24" s="367"/>
      <c r="DA24" s="348"/>
      <c r="DB24" s="348"/>
      <c r="DC24" s="348"/>
      <c r="DD24" s="348"/>
      <c r="DE24" s="348"/>
      <c r="DF24" s="348"/>
      <c r="DG24" s="348"/>
      <c r="DH24" s="348"/>
      <c r="DI24" s="350"/>
      <c r="DJ24" s="755">
        <v>0.086</v>
      </c>
      <c r="DK24" s="756">
        <v>0.086</v>
      </c>
      <c r="DL24" s="756">
        <v>0.086</v>
      </c>
      <c r="DM24" s="756">
        <v>0.086</v>
      </c>
      <c r="DN24" s="756">
        <v>0.086</v>
      </c>
      <c r="DO24" s="757">
        <v>0.086</v>
      </c>
      <c r="DP24" s="755">
        <v>0.086</v>
      </c>
      <c r="DQ24" s="756">
        <v>0.086</v>
      </c>
      <c r="DR24" s="756">
        <v>0.086</v>
      </c>
      <c r="DS24" s="756">
        <v>0.086</v>
      </c>
      <c r="DT24" s="756">
        <v>0.086</v>
      </c>
      <c r="DU24" s="757">
        <v>0.086</v>
      </c>
      <c r="DW24" s="557"/>
      <c r="DY24" s="561"/>
      <c r="DZ24" s="561"/>
      <c r="EA24" s="561"/>
      <c r="EB24" s="561"/>
      <c r="EC24" s="561"/>
      <c r="ED24" s="561"/>
      <c r="EE24" s="561"/>
      <c r="EF24" s="561"/>
      <c r="EG24" s="561"/>
      <c r="EH24" s="561"/>
    </row>
    <row r="25" spans="1:127" ht="15.75">
      <c r="A25" s="549"/>
      <c r="C25" s="823"/>
      <c r="D25" s="727" t="s">
        <v>395</v>
      </c>
      <c r="E25" s="727"/>
      <c r="F25" s="727"/>
      <c r="G25" s="727"/>
      <c r="H25" s="727"/>
      <c r="I25" s="727"/>
      <c r="J25" s="727"/>
      <c r="K25" s="727"/>
      <c r="L25" s="727"/>
      <c r="M25" s="727"/>
      <c r="N25" s="727"/>
      <c r="O25" s="727"/>
      <c r="P25" s="727"/>
      <c r="Q25" s="507" t="s">
        <v>411</v>
      </c>
      <c r="R25" s="476"/>
      <c r="S25" s="476"/>
      <c r="T25" s="476"/>
      <c r="U25" s="477">
        <f t="shared" si="5"/>
        <v>0</v>
      </c>
      <c r="V25" s="477"/>
      <c r="W25" s="477"/>
      <c r="X25" s="477"/>
      <c r="Y25" s="514">
        <v>0.086</v>
      </c>
      <c r="Z25" s="514">
        <v>0.086</v>
      </c>
      <c r="AA25" s="564"/>
      <c r="AB25" s="572"/>
      <c r="AC25" s="564"/>
      <c r="AD25" s="585"/>
      <c r="AF25" s="168" t="s">
        <v>183</v>
      </c>
      <c r="AG25" s="169"/>
      <c r="AH25" s="169"/>
      <c r="AI25" s="169"/>
      <c r="AJ25" s="169"/>
      <c r="AK25" s="169"/>
      <c r="AL25" s="169"/>
      <c r="AM25" s="169"/>
      <c r="AN25" s="169"/>
      <c r="AO25" s="206"/>
      <c r="AP25" s="719">
        <f t="shared" si="11"/>
        <v>10190</v>
      </c>
      <c r="AQ25" s="720"/>
      <c r="AR25" s="720"/>
      <c r="AS25" s="720"/>
      <c r="AT25" s="721"/>
      <c r="AU25" s="171">
        <v>1</v>
      </c>
      <c r="AV25" s="169">
        <v>0</v>
      </c>
      <c r="AW25" s="169">
        <v>0</v>
      </c>
      <c r="AX25" s="169">
        <v>0</v>
      </c>
      <c r="AY25" s="169" t="s">
        <v>203</v>
      </c>
      <c r="AZ25" s="169" t="s">
        <v>204</v>
      </c>
      <c r="BA25" s="170" t="s">
        <v>205</v>
      </c>
      <c r="BB25" s="367"/>
      <c r="BC25" s="348"/>
      <c r="BD25" s="348"/>
      <c r="BE25" s="348"/>
      <c r="BF25" s="348"/>
      <c r="BG25" s="348"/>
      <c r="BH25" s="348"/>
      <c r="BI25" s="348"/>
      <c r="BJ25" s="348"/>
      <c r="BK25" s="350"/>
      <c r="BL25" s="367"/>
      <c r="BM25" s="348"/>
      <c r="BN25" s="348"/>
      <c r="BO25" s="348"/>
      <c r="BP25" s="348"/>
      <c r="BQ25" s="348"/>
      <c r="BR25" s="348"/>
      <c r="BS25" s="348"/>
      <c r="BT25" s="348"/>
      <c r="BU25" s="350"/>
      <c r="BV25" s="367"/>
      <c r="BW25" s="348"/>
      <c r="BX25" s="348"/>
      <c r="BY25" s="348"/>
      <c r="BZ25" s="348"/>
      <c r="CA25" s="348"/>
      <c r="CB25" s="348"/>
      <c r="CC25" s="348"/>
      <c r="CD25" s="348"/>
      <c r="CE25" s="350"/>
      <c r="CF25" s="367"/>
      <c r="CG25" s="348"/>
      <c r="CH25" s="348"/>
      <c r="CI25" s="348"/>
      <c r="CJ25" s="348"/>
      <c r="CK25" s="348"/>
      <c r="CL25" s="348"/>
      <c r="CM25" s="348"/>
      <c r="CN25" s="348"/>
      <c r="CO25" s="350"/>
      <c r="CP25" s="367"/>
      <c r="CQ25" s="348"/>
      <c r="CR25" s="348"/>
      <c r="CS25" s="348"/>
      <c r="CT25" s="348"/>
      <c r="CU25" s="348"/>
      <c r="CV25" s="348"/>
      <c r="CW25" s="348"/>
      <c r="CX25" s="348"/>
      <c r="CY25" s="350"/>
      <c r="CZ25" s="367"/>
      <c r="DA25" s="348"/>
      <c r="DB25" s="348"/>
      <c r="DC25" s="348"/>
      <c r="DD25" s="348"/>
      <c r="DE25" s="348"/>
      <c r="DF25" s="348"/>
      <c r="DG25" s="348"/>
      <c r="DH25" s="348"/>
      <c r="DI25" s="350"/>
      <c r="DJ25" s="755">
        <v>0.086</v>
      </c>
      <c r="DK25" s="756">
        <v>0.086</v>
      </c>
      <c r="DL25" s="756">
        <v>0.086</v>
      </c>
      <c r="DM25" s="756">
        <v>0.086</v>
      </c>
      <c r="DN25" s="756">
        <v>0.086</v>
      </c>
      <c r="DO25" s="757">
        <v>0.086</v>
      </c>
      <c r="DP25" s="755">
        <v>0.086</v>
      </c>
      <c r="DQ25" s="756">
        <v>0.086</v>
      </c>
      <c r="DR25" s="756">
        <v>0.086</v>
      </c>
      <c r="DS25" s="756">
        <v>0.086</v>
      </c>
      <c r="DT25" s="756">
        <v>0.086</v>
      </c>
      <c r="DU25" s="757">
        <v>0.086</v>
      </c>
      <c r="DW25" s="557"/>
    </row>
    <row r="26" spans="1:127" ht="15.75">
      <c r="A26" s="549"/>
      <c r="C26" s="823"/>
      <c r="D26" s="727" t="s">
        <v>396</v>
      </c>
      <c r="E26" s="727"/>
      <c r="F26" s="727"/>
      <c r="G26" s="727"/>
      <c r="H26" s="727"/>
      <c r="I26" s="727"/>
      <c r="J26" s="727"/>
      <c r="K26" s="727"/>
      <c r="L26" s="727"/>
      <c r="M26" s="727"/>
      <c r="N26" s="727"/>
      <c r="O26" s="727"/>
      <c r="P26" s="727"/>
      <c r="Q26" s="507" t="s">
        <v>411</v>
      </c>
      <c r="R26" s="476"/>
      <c r="S26" s="476"/>
      <c r="T26" s="476"/>
      <c r="U26" s="477">
        <f t="shared" si="5"/>
        <v>0</v>
      </c>
      <c r="V26" s="477"/>
      <c r="W26" s="477"/>
      <c r="X26" s="477"/>
      <c r="Y26" s="514">
        <v>0.086</v>
      </c>
      <c r="Z26" s="514">
        <v>0.086</v>
      </c>
      <c r="AA26" s="564"/>
      <c r="AB26" s="572"/>
      <c r="AC26" s="564"/>
      <c r="AD26" s="585"/>
      <c r="AF26" s="168" t="s">
        <v>184</v>
      </c>
      <c r="AG26" s="169"/>
      <c r="AH26" s="169"/>
      <c r="AI26" s="169"/>
      <c r="AJ26" s="169"/>
      <c r="AK26" s="169"/>
      <c r="AL26" s="169"/>
      <c r="AM26" s="169"/>
      <c r="AN26" s="169"/>
      <c r="AO26" s="206"/>
      <c r="AP26" s="719">
        <f t="shared" si="11"/>
        <v>10200</v>
      </c>
      <c r="AQ26" s="720"/>
      <c r="AR26" s="720"/>
      <c r="AS26" s="720"/>
      <c r="AT26" s="721"/>
      <c r="AU26" s="171">
        <v>1</v>
      </c>
      <c r="AV26" s="169">
        <v>0</v>
      </c>
      <c r="AW26" s="169">
        <v>0</v>
      </c>
      <c r="AX26" s="169">
        <v>0</v>
      </c>
      <c r="AY26" s="169" t="s">
        <v>203</v>
      </c>
      <c r="AZ26" s="169" t="s">
        <v>204</v>
      </c>
      <c r="BA26" s="170" t="s">
        <v>205</v>
      </c>
      <c r="BB26" s="367"/>
      <c r="BC26" s="348"/>
      <c r="BD26" s="348"/>
      <c r="BE26" s="348"/>
      <c r="BF26" s="348"/>
      <c r="BG26" s="348"/>
      <c r="BH26" s="348"/>
      <c r="BI26" s="348"/>
      <c r="BJ26" s="348"/>
      <c r="BK26" s="350"/>
      <c r="BL26" s="367"/>
      <c r="BM26" s="348"/>
      <c r="BN26" s="348"/>
      <c r="BO26" s="348"/>
      <c r="BP26" s="348"/>
      <c r="BQ26" s="348"/>
      <c r="BR26" s="348"/>
      <c r="BS26" s="348"/>
      <c r="BT26" s="348"/>
      <c r="BU26" s="350"/>
      <c r="BV26" s="367"/>
      <c r="BW26" s="348"/>
      <c r="BX26" s="348"/>
      <c r="BY26" s="348"/>
      <c r="BZ26" s="348"/>
      <c r="CA26" s="348"/>
      <c r="CB26" s="348"/>
      <c r="CC26" s="348"/>
      <c r="CD26" s="348"/>
      <c r="CE26" s="350"/>
      <c r="CF26" s="367"/>
      <c r="CG26" s="348"/>
      <c r="CH26" s="348"/>
      <c r="CI26" s="348"/>
      <c r="CJ26" s="348"/>
      <c r="CK26" s="348"/>
      <c r="CL26" s="348"/>
      <c r="CM26" s="348"/>
      <c r="CN26" s="348"/>
      <c r="CO26" s="350"/>
      <c r="CP26" s="367"/>
      <c r="CQ26" s="348"/>
      <c r="CR26" s="348"/>
      <c r="CS26" s="348"/>
      <c r="CT26" s="348"/>
      <c r="CU26" s="348"/>
      <c r="CV26" s="348"/>
      <c r="CW26" s="348"/>
      <c r="CX26" s="348"/>
      <c r="CY26" s="350"/>
      <c r="CZ26" s="367"/>
      <c r="DA26" s="348"/>
      <c r="DB26" s="348"/>
      <c r="DC26" s="348"/>
      <c r="DD26" s="348"/>
      <c r="DE26" s="348"/>
      <c r="DF26" s="348"/>
      <c r="DG26" s="348"/>
      <c r="DH26" s="348"/>
      <c r="DI26" s="350"/>
      <c r="DJ26" s="755">
        <v>0.086</v>
      </c>
      <c r="DK26" s="756">
        <v>0.086</v>
      </c>
      <c r="DL26" s="756">
        <v>0.086</v>
      </c>
      <c r="DM26" s="756">
        <v>0.086</v>
      </c>
      <c r="DN26" s="756">
        <v>0.086</v>
      </c>
      <c r="DO26" s="757">
        <v>0.086</v>
      </c>
      <c r="DP26" s="755">
        <v>0.086</v>
      </c>
      <c r="DQ26" s="756">
        <v>0.086</v>
      </c>
      <c r="DR26" s="756">
        <v>0.086</v>
      </c>
      <c r="DS26" s="756">
        <v>0.086</v>
      </c>
      <c r="DT26" s="756">
        <v>0.086</v>
      </c>
      <c r="DU26" s="757">
        <v>0.086</v>
      </c>
      <c r="DW26" s="557"/>
    </row>
    <row r="27" spans="1:127" ht="15.75" customHeight="1">
      <c r="A27" s="549"/>
      <c r="C27" s="823"/>
      <c r="D27" s="727" t="s">
        <v>127</v>
      </c>
      <c r="E27" s="727"/>
      <c r="F27" s="727"/>
      <c r="G27" s="727"/>
      <c r="H27" s="727"/>
      <c r="I27" s="727"/>
      <c r="J27" s="727"/>
      <c r="K27" s="727"/>
      <c r="L27" s="727"/>
      <c r="M27" s="727"/>
      <c r="N27" s="727"/>
      <c r="O27" s="727"/>
      <c r="P27" s="727"/>
      <c r="Q27" s="507" t="s">
        <v>412</v>
      </c>
      <c r="R27" s="476"/>
      <c r="S27" s="476"/>
      <c r="T27" s="476"/>
      <c r="U27" s="477">
        <f t="shared" si="5"/>
        <v>0</v>
      </c>
      <c r="V27" s="477"/>
      <c r="W27" s="477"/>
      <c r="X27" s="477"/>
      <c r="Y27" s="514">
        <v>0.086</v>
      </c>
      <c r="Z27" s="514">
        <v>0.086</v>
      </c>
      <c r="AA27" s="564"/>
      <c r="AB27" s="572"/>
      <c r="AC27" s="564"/>
      <c r="AD27" s="585"/>
      <c r="AF27" s="168" t="s">
        <v>185</v>
      </c>
      <c r="AG27" s="169"/>
      <c r="AH27" s="169"/>
      <c r="AI27" s="169"/>
      <c r="AJ27" s="169"/>
      <c r="AK27" s="169"/>
      <c r="AL27" s="169"/>
      <c r="AM27" s="169"/>
      <c r="AN27" s="169"/>
      <c r="AO27" s="206"/>
      <c r="AP27" s="719">
        <f t="shared" si="11"/>
        <v>10210</v>
      </c>
      <c r="AQ27" s="720"/>
      <c r="AR27" s="720"/>
      <c r="AS27" s="720"/>
      <c r="AT27" s="721"/>
      <c r="AU27" s="171">
        <v>1</v>
      </c>
      <c r="AV27" s="169">
        <v>0</v>
      </c>
      <c r="AW27" s="169">
        <v>0</v>
      </c>
      <c r="AX27" s="169">
        <v>0</v>
      </c>
      <c r="AY27" s="169" t="s">
        <v>203</v>
      </c>
      <c r="AZ27" s="169" t="s">
        <v>204</v>
      </c>
      <c r="BA27" s="170" t="s">
        <v>205</v>
      </c>
      <c r="BB27" s="367"/>
      <c r="BC27" s="348"/>
      <c r="BD27" s="348"/>
      <c r="BE27" s="348"/>
      <c r="BF27" s="348"/>
      <c r="BG27" s="348"/>
      <c r="BH27" s="348"/>
      <c r="BI27" s="348"/>
      <c r="BJ27" s="348"/>
      <c r="BK27" s="350"/>
      <c r="BL27" s="367"/>
      <c r="BM27" s="348"/>
      <c r="BN27" s="348"/>
      <c r="BO27" s="348"/>
      <c r="BP27" s="348"/>
      <c r="BQ27" s="348"/>
      <c r="BR27" s="348"/>
      <c r="BS27" s="348"/>
      <c r="BT27" s="348"/>
      <c r="BU27" s="350"/>
      <c r="BV27" s="367"/>
      <c r="BW27" s="348"/>
      <c r="BX27" s="348"/>
      <c r="BY27" s="348"/>
      <c r="BZ27" s="348"/>
      <c r="CA27" s="348"/>
      <c r="CB27" s="348"/>
      <c r="CC27" s="348"/>
      <c r="CD27" s="348"/>
      <c r="CE27" s="350"/>
      <c r="CF27" s="367"/>
      <c r="CG27" s="348"/>
      <c r="CH27" s="348"/>
      <c r="CI27" s="348"/>
      <c r="CJ27" s="348"/>
      <c r="CK27" s="348"/>
      <c r="CL27" s="348"/>
      <c r="CM27" s="348"/>
      <c r="CN27" s="348"/>
      <c r="CO27" s="350"/>
      <c r="CP27" s="367"/>
      <c r="CQ27" s="348"/>
      <c r="CR27" s="348"/>
      <c r="CS27" s="348"/>
      <c r="CT27" s="348"/>
      <c r="CU27" s="348"/>
      <c r="CV27" s="348"/>
      <c r="CW27" s="348"/>
      <c r="CX27" s="348"/>
      <c r="CY27" s="350"/>
      <c r="CZ27" s="367"/>
      <c r="DA27" s="348"/>
      <c r="DB27" s="348"/>
      <c r="DC27" s="348"/>
      <c r="DD27" s="348"/>
      <c r="DE27" s="348"/>
      <c r="DF27" s="348"/>
      <c r="DG27" s="348"/>
      <c r="DH27" s="348"/>
      <c r="DI27" s="350"/>
      <c r="DJ27" s="755">
        <v>0.086</v>
      </c>
      <c r="DK27" s="756">
        <v>0.086</v>
      </c>
      <c r="DL27" s="756">
        <v>0.086</v>
      </c>
      <c r="DM27" s="756">
        <v>0.086</v>
      </c>
      <c r="DN27" s="756">
        <v>0.086</v>
      </c>
      <c r="DO27" s="757">
        <v>0.086</v>
      </c>
      <c r="DP27" s="755">
        <v>0.086</v>
      </c>
      <c r="DQ27" s="756">
        <v>0.086</v>
      </c>
      <c r="DR27" s="756">
        <v>0.086</v>
      </c>
      <c r="DS27" s="756">
        <v>0.086</v>
      </c>
      <c r="DT27" s="756">
        <v>0.086</v>
      </c>
      <c r="DU27" s="757">
        <v>0.086</v>
      </c>
      <c r="DW27" s="557"/>
    </row>
    <row r="28" spans="1:127" ht="15.75" customHeight="1">
      <c r="A28" s="549"/>
      <c r="C28" s="824"/>
      <c r="D28" s="794" t="s">
        <v>397</v>
      </c>
      <c r="E28" s="794"/>
      <c r="F28" s="794"/>
      <c r="G28" s="794"/>
      <c r="H28" s="794"/>
      <c r="I28" s="794"/>
      <c r="J28" s="794"/>
      <c r="K28" s="794"/>
      <c r="L28" s="794"/>
      <c r="M28" s="794"/>
      <c r="N28" s="794"/>
      <c r="O28" s="794"/>
      <c r="P28" s="794"/>
      <c r="Q28" s="507"/>
      <c r="R28" s="476"/>
      <c r="S28" s="476"/>
      <c r="T28" s="476"/>
      <c r="U28" s="477">
        <f t="shared" si="5"/>
        <v>0</v>
      </c>
      <c r="V28" s="498"/>
      <c r="W28" s="498"/>
      <c r="X28" s="498"/>
      <c r="Y28" s="514"/>
      <c r="Z28" s="514"/>
      <c r="AA28" s="564"/>
      <c r="AB28" s="572"/>
      <c r="AC28" s="564"/>
      <c r="AD28" s="585"/>
      <c r="AF28" s="183" t="s">
        <v>186</v>
      </c>
      <c r="AG28" s="157"/>
      <c r="AH28" s="157"/>
      <c r="AI28" s="157"/>
      <c r="AJ28" s="157"/>
      <c r="AK28" s="157"/>
      <c r="AL28" s="157"/>
      <c r="AM28" s="157"/>
      <c r="AN28" s="157"/>
      <c r="AO28" s="313"/>
      <c r="AP28" s="719">
        <f t="shared" si="11"/>
        <v>10220</v>
      </c>
      <c r="AQ28" s="720"/>
      <c r="AR28" s="720"/>
      <c r="AS28" s="720"/>
      <c r="AT28" s="721"/>
      <c r="AU28" s="161"/>
      <c r="AV28" s="162"/>
      <c r="AW28" s="162"/>
      <c r="AX28" s="162"/>
      <c r="AY28" s="162"/>
      <c r="AZ28" s="162"/>
      <c r="BA28" s="163"/>
      <c r="BB28" s="367"/>
      <c r="BC28" s="348"/>
      <c r="BD28" s="348"/>
      <c r="BE28" s="348"/>
      <c r="BF28" s="348"/>
      <c r="BG28" s="348"/>
      <c r="BH28" s="348"/>
      <c r="BI28" s="348"/>
      <c r="BJ28" s="348"/>
      <c r="BK28" s="350"/>
      <c r="BL28" s="367"/>
      <c r="BM28" s="348"/>
      <c r="BN28" s="348"/>
      <c r="BO28" s="348"/>
      <c r="BP28" s="348"/>
      <c r="BQ28" s="348"/>
      <c r="BR28" s="348"/>
      <c r="BS28" s="348"/>
      <c r="BT28" s="348"/>
      <c r="BU28" s="350"/>
      <c r="BV28" s="367"/>
      <c r="BW28" s="348"/>
      <c r="BX28" s="348"/>
      <c r="BY28" s="348"/>
      <c r="BZ28" s="348"/>
      <c r="CA28" s="348"/>
      <c r="CB28" s="348"/>
      <c r="CC28" s="348"/>
      <c r="CD28" s="348"/>
      <c r="CE28" s="350"/>
      <c r="CF28" s="367"/>
      <c r="CG28" s="348"/>
      <c r="CH28" s="348"/>
      <c r="CI28" s="348"/>
      <c r="CJ28" s="348"/>
      <c r="CK28" s="348"/>
      <c r="CL28" s="348"/>
      <c r="CM28" s="348"/>
      <c r="CN28" s="348"/>
      <c r="CO28" s="350"/>
      <c r="CP28" s="367"/>
      <c r="CQ28" s="348"/>
      <c r="CR28" s="348"/>
      <c r="CS28" s="348"/>
      <c r="CT28" s="348"/>
      <c r="CU28" s="348"/>
      <c r="CV28" s="348"/>
      <c r="CW28" s="348"/>
      <c r="CX28" s="348"/>
      <c r="CY28" s="350"/>
      <c r="CZ28" s="367"/>
      <c r="DA28" s="348"/>
      <c r="DB28" s="348"/>
      <c r="DC28" s="348"/>
      <c r="DD28" s="348"/>
      <c r="DE28" s="348"/>
      <c r="DF28" s="348"/>
      <c r="DG28" s="348"/>
      <c r="DH28" s="348"/>
      <c r="DI28" s="350"/>
      <c r="DJ28" s="755"/>
      <c r="DK28" s="756"/>
      <c r="DL28" s="756"/>
      <c r="DM28" s="756"/>
      <c r="DN28" s="756"/>
      <c r="DO28" s="757"/>
      <c r="DP28" s="755"/>
      <c r="DQ28" s="756"/>
      <c r="DR28" s="756"/>
      <c r="DS28" s="756"/>
      <c r="DT28" s="756"/>
      <c r="DU28" s="757"/>
      <c r="DW28" s="557"/>
    </row>
    <row r="29" spans="1:127" ht="15.75">
      <c r="A29" s="549"/>
      <c r="C29" s="732" t="s">
        <v>129</v>
      </c>
      <c r="D29" s="794" t="s">
        <v>398</v>
      </c>
      <c r="E29" s="794"/>
      <c r="F29" s="794"/>
      <c r="G29" s="794"/>
      <c r="H29" s="794"/>
      <c r="I29" s="794"/>
      <c r="J29" s="794"/>
      <c r="K29" s="794"/>
      <c r="L29" s="794"/>
      <c r="M29" s="794"/>
      <c r="N29" s="794"/>
      <c r="O29" s="794"/>
      <c r="P29" s="794"/>
      <c r="Q29" s="507"/>
      <c r="R29" s="476"/>
      <c r="S29" s="476"/>
      <c r="T29" s="476"/>
      <c r="U29" s="477">
        <f t="shared" si="5"/>
        <v>0</v>
      </c>
      <c r="V29" s="498"/>
      <c r="W29" s="498"/>
      <c r="X29" s="498"/>
      <c r="Y29" s="514"/>
      <c r="Z29" s="514"/>
      <c r="AA29" s="564"/>
      <c r="AB29" s="572"/>
      <c r="AC29" s="564"/>
      <c r="AD29" s="585"/>
      <c r="AF29" s="183" t="s">
        <v>148</v>
      </c>
      <c r="AG29" s="157"/>
      <c r="AH29" s="157"/>
      <c r="AI29" s="157"/>
      <c r="AJ29" s="157"/>
      <c r="AK29" s="157"/>
      <c r="AL29" s="157"/>
      <c r="AM29" s="157"/>
      <c r="AN29" s="157"/>
      <c r="AO29" s="313"/>
      <c r="AP29" s="719">
        <f t="shared" si="11"/>
        <v>10230</v>
      </c>
      <c r="AQ29" s="720"/>
      <c r="AR29" s="720"/>
      <c r="AS29" s="720"/>
      <c r="AT29" s="721"/>
      <c r="AU29" s="161"/>
      <c r="AV29" s="162"/>
      <c r="AW29" s="162"/>
      <c r="AX29" s="162"/>
      <c r="AY29" s="162"/>
      <c r="AZ29" s="162"/>
      <c r="BA29" s="163"/>
      <c r="BB29" s="367"/>
      <c r="BC29" s="348"/>
      <c r="BD29" s="348"/>
      <c r="BE29" s="348"/>
      <c r="BF29" s="348"/>
      <c r="BG29" s="348"/>
      <c r="BH29" s="348"/>
      <c r="BI29" s="348"/>
      <c r="BJ29" s="348"/>
      <c r="BK29" s="350"/>
      <c r="BL29" s="367"/>
      <c r="BM29" s="348"/>
      <c r="BN29" s="348"/>
      <c r="BO29" s="348"/>
      <c r="BP29" s="348"/>
      <c r="BQ29" s="348"/>
      <c r="BR29" s="348"/>
      <c r="BS29" s="348"/>
      <c r="BT29" s="348"/>
      <c r="BU29" s="350"/>
      <c r="BV29" s="367"/>
      <c r="BW29" s="348"/>
      <c r="BX29" s="348"/>
      <c r="BY29" s="348"/>
      <c r="BZ29" s="348"/>
      <c r="CA29" s="348"/>
      <c r="CB29" s="348"/>
      <c r="CC29" s="348"/>
      <c r="CD29" s="348"/>
      <c r="CE29" s="350"/>
      <c r="CF29" s="367"/>
      <c r="CG29" s="348"/>
      <c r="CH29" s="348"/>
      <c r="CI29" s="348"/>
      <c r="CJ29" s="348"/>
      <c r="CK29" s="348"/>
      <c r="CL29" s="348"/>
      <c r="CM29" s="348"/>
      <c r="CN29" s="348"/>
      <c r="CO29" s="350"/>
      <c r="CP29" s="367"/>
      <c r="CQ29" s="348"/>
      <c r="CR29" s="348"/>
      <c r="CS29" s="348"/>
      <c r="CT29" s="348"/>
      <c r="CU29" s="348"/>
      <c r="CV29" s="348"/>
      <c r="CW29" s="348"/>
      <c r="CX29" s="348"/>
      <c r="CY29" s="350"/>
      <c r="CZ29" s="367"/>
      <c r="DA29" s="348"/>
      <c r="DB29" s="348"/>
      <c r="DC29" s="348"/>
      <c r="DD29" s="348"/>
      <c r="DE29" s="348"/>
      <c r="DF29" s="348"/>
      <c r="DG29" s="348"/>
      <c r="DH29" s="348"/>
      <c r="DI29" s="350"/>
      <c r="DJ29" s="755"/>
      <c r="DK29" s="756"/>
      <c r="DL29" s="756"/>
      <c r="DM29" s="756"/>
      <c r="DN29" s="756"/>
      <c r="DO29" s="757"/>
      <c r="DP29" s="755"/>
      <c r="DQ29" s="756"/>
      <c r="DR29" s="756"/>
      <c r="DS29" s="756"/>
      <c r="DT29" s="756"/>
      <c r="DU29" s="757"/>
      <c r="DW29" s="557"/>
    </row>
    <row r="30" spans="1:127" ht="15" customHeight="1">
      <c r="A30" s="549"/>
      <c r="C30" s="733"/>
      <c r="D30" s="771" t="s">
        <v>128</v>
      </c>
      <c r="E30" s="771"/>
      <c r="F30" s="771"/>
      <c r="G30" s="771"/>
      <c r="H30" s="771"/>
      <c r="I30" s="771"/>
      <c r="J30" s="771"/>
      <c r="K30" s="771"/>
      <c r="L30" s="771"/>
      <c r="M30" s="771"/>
      <c r="N30" s="771"/>
      <c r="O30" s="771"/>
      <c r="P30" s="771"/>
      <c r="Q30" s="499"/>
      <c r="R30" s="500"/>
      <c r="S30" s="500"/>
      <c r="T30" s="500"/>
      <c r="U30" s="500"/>
      <c r="V30" s="501"/>
      <c r="W30" s="501"/>
      <c r="X30" s="501"/>
      <c r="Y30" s="515"/>
      <c r="Z30" s="515"/>
      <c r="AA30" s="564"/>
      <c r="AB30" s="572"/>
      <c r="AC30" s="564"/>
      <c r="AD30" s="585"/>
      <c r="AF30" s="215" t="s">
        <v>209</v>
      </c>
      <c r="AG30" s="216"/>
      <c r="AH30" s="216"/>
      <c r="AI30" s="216"/>
      <c r="AJ30" s="173"/>
      <c r="AK30" s="173"/>
      <c r="AL30" s="173"/>
      <c r="AM30" s="173"/>
      <c r="AN30" s="173"/>
      <c r="AO30" s="207"/>
      <c r="AP30" s="741">
        <v>10500</v>
      </c>
      <c r="AQ30" s="742"/>
      <c r="AR30" s="742"/>
      <c r="AS30" s="742"/>
      <c r="AT30" s="743"/>
      <c r="AU30" s="217"/>
      <c r="AV30" s="173"/>
      <c r="AW30" s="173"/>
      <c r="AX30" s="173"/>
      <c r="AY30" s="173"/>
      <c r="AZ30" s="173"/>
      <c r="BA30" s="174"/>
      <c r="BB30" s="367"/>
      <c r="BC30" s="348"/>
      <c r="BD30" s="348"/>
      <c r="BE30" s="348"/>
      <c r="BF30" s="348"/>
      <c r="BG30" s="348"/>
      <c r="BH30" s="348"/>
      <c r="BI30" s="348"/>
      <c r="BJ30" s="348"/>
      <c r="BK30" s="350"/>
      <c r="BL30" s="367"/>
      <c r="BM30" s="348"/>
      <c r="BN30" s="348"/>
      <c r="BO30" s="348"/>
      <c r="BP30" s="348"/>
      <c r="BQ30" s="348"/>
      <c r="BR30" s="348"/>
      <c r="BS30" s="348"/>
      <c r="BT30" s="348"/>
      <c r="BU30" s="350"/>
      <c r="BV30" s="367"/>
      <c r="BW30" s="348"/>
      <c r="BX30" s="348"/>
      <c r="BY30" s="348"/>
      <c r="BZ30" s="348"/>
      <c r="CA30" s="348"/>
      <c r="CB30" s="348"/>
      <c r="CC30" s="348"/>
      <c r="CD30" s="348"/>
      <c r="CE30" s="350"/>
      <c r="CF30" s="367"/>
      <c r="CG30" s="348"/>
      <c r="CH30" s="348"/>
      <c r="CI30" s="348"/>
      <c r="CJ30" s="348"/>
      <c r="CK30" s="348"/>
      <c r="CL30" s="348"/>
      <c r="CM30" s="348"/>
      <c r="CN30" s="348"/>
      <c r="CO30" s="350"/>
      <c r="CP30" s="367"/>
      <c r="CQ30" s="348"/>
      <c r="CR30" s="348"/>
      <c r="CS30" s="348"/>
      <c r="CT30" s="348"/>
      <c r="CU30" s="348"/>
      <c r="CV30" s="348"/>
      <c r="CW30" s="348"/>
      <c r="CX30" s="348"/>
      <c r="CY30" s="350"/>
      <c r="CZ30" s="367"/>
      <c r="DA30" s="348"/>
      <c r="DB30" s="348"/>
      <c r="DC30" s="348"/>
      <c r="DD30" s="348"/>
      <c r="DE30" s="348"/>
      <c r="DF30" s="348"/>
      <c r="DG30" s="348"/>
      <c r="DH30" s="348"/>
      <c r="DI30" s="350"/>
      <c r="DJ30" s="765"/>
      <c r="DK30" s="766"/>
      <c r="DL30" s="766"/>
      <c r="DM30" s="766"/>
      <c r="DN30" s="766"/>
      <c r="DO30" s="767"/>
      <c r="DP30" s="765"/>
      <c r="DQ30" s="766"/>
      <c r="DR30" s="766"/>
      <c r="DS30" s="766"/>
      <c r="DT30" s="766"/>
      <c r="DU30" s="767"/>
      <c r="DW30" s="557"/>
    </row>
    <row r="31" spans="1:127" ht="15.75">
      <c r="A31" s="549"/>
      <c r="C31" s="733"/>
      <c r="D31" s="795" t="s">
        <v>130</v>
      </c>
      <c r="E31" s="789"/>
      <c r="F31" s="789"/>
      <c r="G31" s="789"/>
      <c r="H31" s="790"/>
      <c r="I31" s="805" t="s">
        <v>131</v>
      </c>
      <c r="J31" s="793"/>
      <c r="K31" s="793"/>
      <c r="L31" s="793"/>
      <c r="M31" s="793"/>
      <c r="N31" s="793"/>
      <c r="O31" s="793"/>
      <c r="P31" s="793"/>
      <c r="Q31" s="506" t="s">
        <v>411</v>
      </c>
      <c r="R31" s="473"/>
      <c r="S31" s="473"/>
      <c r="T31" s="473"/>
      <c r="U31" s="509">
        <f>R31-(S31+T31)</f>
        <v>0</v>
      </c>
      <c r="V31" s="474"/>
      <c r="W31" s="474"/>
      <c r="X31" s="474"/>
      <c r="Y31" s="516">
        <v>0.086</v>
      </c>
      <c r="Z31" s="516">
        <v>0.26060606060606056</v>
      </c>
      <c r="AA31" s="564"/>
      <c r="AB31" s="572"/>
      <c r="AC31" s="564"/>
      <c r="AD31" s="585"/>
      <c r="AF31" s="164" t="s">
        <v>187</v>
      </c>
      <c r="AG31" s="165"/>
      <c r="AH31" s="165"/>
      <c r="AI31" s="165"/>
      <c r="AJ31" s="165"/>
      <c r="AK31" s="165"/>
      <c r="AL31" s="165"/>
      <c r="AM31" s="165"/>
      <c r="AN31" s="165"/>
      <c r="AO31" s="205"/>
      <c r="AP31" s="738">
        <v>20010</v>
      </c>
      <c r="AQ31" s="739"/>
      <c r="AR31" s="739"/>
      <c r="AS31" s="739"/>
      <c r="AT31" s="740"/>
      <c r="AU31" s="151">
        <v>1</v>
      </c>
      <c r="AV31" s="152">
        <v>0</v>
      </c>
      <c r="AW31" s="152">
        <v>0</v>
      </c>
      <c r="AX31" s="152">
        <v>0</v>
      </c>
      <c r="AY31" s="152" t="s">
        <v>203</v>
      </c>
      <c r="AZ31" s="152" t="s">
        <v>204</v>
      </c>
      <c r="BA31" s="152" t="s">
        <v>205</v>
      </c>
      <c r="BB31" s="367"/>
      <c r="BC31" s="348"/>
      <c r="BD31" s="348"/>
      <c r="BE31" s="348"/>
      <c r="BF31" s="348"/>
      <c r="BG31" s="348"/>
      <c r="BH31" s="348"/>
      <c r="BI31" s="348"/>
      <c r="BJ31" s="348"/>
      <c r="BK31" s="350"/>
      <c r="BL31" s="367"/>
      <c r="BM31" s="348"/>
      <c r="BN31" s="348"/>
      <c r="BO31" s="348"/>
      <c r="BP31" s="348"/>
      <c r="BQ31" s="348"/>
      <c r="BR31" s="348"/>
      <c r="BS31" s="348"/>
      <c r="BT31" s="348"/>
      <c r="BU31" s="350"/>
      <c r="BV31" s="367"/>
      <c r="BW31" s="348"/>
      <c r="BX31" s="348"/>
      <c r="BY31" s="348"/>
      <c r="BZ31" s="348"/>
      <c r="CA31" s="348"/>
      <c r="CB31" s="348"/>
      <c r="CC31" s="348"/>
      <c r="CD31" s="348"/>
      <c r="CE31" s="350"/>
      <c r="CF31" s="367"/>
      <c r="CG31" s="348"/>
      <c r="CH31" s="348"/>
      <c r="CI31" s="348"/>
      <c r="CJ31" s="348"/>
      <c r="CK31" s="348"/>
      <c r="CL31" s="348"/>
      <c r="CM31" s="348"/>
      <c r="CN31" s="348"/>
      <c r="CO31" s="350"/>
      <c r="CP31" s="367"/>
      <c r="CQ31" s="348"/>
      <c r="CR31" s="348"/>
      <c r="CS31" s="348"/>
      <c r="CT31" s="348"/>
      <c r="CU31" s="348"/>
      <c r="CV31" s="348"/>
      <c r="CW31" s="348"/>
      <c r="CX31" s="348"/>
      <c r="CY31" s="350"/>
      <c r="CZ31" s="367"/>
      <c r="DA31" s="348"/>
      <c r="DB31" s="348"/>
      <c r="DC31" s="348"/>
      <c r="DD31" s="348"/>
      <c r="DE31" s="348"/>
      <c r="DF31" s="348"/>
      <c r="DG31" s="348"/>
      <c r="DH31" s="348"/>
      <c r="DI31" s="350"/>
      <c r="DJ31" s="768">
        <v>0.086</v>
      </c>
      <c r="DK31" s="769">
        <v>0.086</v>
      </c>
      <c r="DL31" s="769">
        <v>0.086</v>
      </c>
      <c r="DM31" s="769">
        <v>0.086</v>
      </c>
      <c r="DN31" s="769">
        <v>0.086</v>
      </c>
      <c r="DO31" s="770">
        <v>0.086</v>
      </c>
      <c r="DP31" s="768">
        <v>0.26060606060606056</v>
      </c>
      <c r="DQ31" s="769">
        <v>0.26060606060606056</v>
      </c>
      <c r="DR31" s="769">
        <v>0.26060606060606056</v>
      </c>
      <c r="DS31" s="769">
        <v>0.26060606060606056</v>
      </c>
      <c r="DT31" s="769">
        <v>0.26060606060606056</v>
      </c>
      <c r="DU31" s="770">
        <v>0.26060606060606056</v>
      </c>
      <c r="DW31" s="557"/>
    </row>
    <row r="32" spans="1:127" ht="15.75">
      <c r="A32" s="549"/>
      <c r="C32" s="733"/>
      <c r="D32" s="796"/>
      <c r="E32" s="797"/>
      <c r="F32" s="797"/>
      <c r="G32" s="797"/>
      <c r="H32" s="798"/>
      <c r="I32" s="771" t="s">
        <v>399</v>
      </c>
      <c r="J32" s="772"/>
      <c r="K32" s="772"/>
      <c r="L32" s="772"/>
      <c r="M32" s="772"/>
      <c r="N32" s="772"/>
      <c r="O32" s="772"/>
      <c r="P32" s="772"/>
      <c r="Q32" s="508" t="s">
        <v>412</v>
      </c>
      <c r="R32" s="480"/>
      <c r="S32" s="480"/>
      <c r="T32" s="480"/>
      <c r="U32" s="510">
        <f aca="true" t="shared" si="23" ref="U32:U37">R32-(S32+T32)</f>
        <v>0</v>
      </c>
      <c r="V32" s="501"/>
      <c r="W32" s="501"/>
      <c r="X32" s="501"/>
      <c r="Y32" s="515">
        <v>0.086</v>
      </c>
      <c r="Z32" s="515">
        <v>0.21499999999999997</v>
      </c>
      <c r="AA32" s="564"/>
      <c r="AB32" s="572"/>
      <c r="AC32" s="564"/>
      <c r="AD32" s="585"/>
      <c r="AF32" s="168" t="s">
        <v>188</v>
      </c>
      <c r="AG32" s="169"/>
      <c r="AH32" s="169"/>
      <c r="AI32" s="169"/>
      <c r="AJ32" s="169"/>
      <c r="AK32" s="169"/>
      <c r="AL32" s="169"/>
      <c r="AM32" s="169"/>
      <c r="AN32" s="169"/>
      <c r="AO32" s="206"/>
      <c r="AP32" s="719">
        <f aca="true" t="shared" si="24" ref="AP32:AP37">AP31+10</f>
        <v>20020</v>
      </c>
      <c r="AQ32" s="720"/>
      <c r="AR32" s="720"/>
      <c r="AS32" s="720"/>
      <c r="AT32" s="721"/>
      <c r="AU32" s="153">
        <v>1</v>
      </c>
      <c r="AV32" s="154">
        <v>0</v>
      </c>
      <c r="AW32" s="154">
        <v>0</v>
      </c>
      <c r="AX32" s="154">
        <v>0</v>
      </c>
      <c r="AY32" s="154" t="s">
        <v>203</v>
      </c>
      <c r="AZ32" s="154" t="s">
        <v>204</v>
      </c>
      <c r="BA32" s="154" t="s">
        <v>205</v>
      </c>
      <c r="BB32" s="367"/>
      <c r="BC32" s="348"/>
      <c r="BD32" s="348"/>
      <c r="BE32" s="348"/>
      <c r="BF32" s="348"/>
      <c r="BG32" s="348"/>
      <c r="BH32" s="348"/>
      <c r="BI32" s="348"/>
      <c r="BJ32" s="348"/>
      <c r="BK32" s="350"/>
      <c r="BL32" s="367"/>
      <c r="BM32" s="348"/>
      <c r="BN32" s="348"/>
      <c r="BO32" s="348"/>
      <c r="BP32" s="348"/>
      <c r="BQ32" s="348"/>
      <c r="BR32" s="348"/>
      <c r="BS32" s="348"/>
      <c r="BT32" s="348"/>
      <c r="BU32" s="350"/>
      <c r="BV32" s="367"/>
      <c r="BW32" s="348"/>
      <c r="BX32" s="348"/>
      <c r="BY32" s="348"/>
      <c r="BZ32" s="348"/>
      <c r="CA32" s="348"/>
      <c r="CB32" s="348"/>
      <c r="CC32" s="348"/>
      <c r="CD32" s="348"/>
      <c r="CE32" s="350"/>
      <c r="CF32" s="367"/>
      <c r="CG32" s="348"/>
      <c r="CH32" s="348"/>
      <c r="CI32" s="348"/>
      <c r="CJ32" s="348"/>
      <c r="CK32" s="348"/>
      <c r="CL32" s="348"/>
      <c r="CM32" s="348"/>
      <c r="CN32" s="348"/>
      <c r="CO32" s="350"/>
      <c r="CP32" s="367"/>
      <c r="CQ32" s="348"/>
      <c r="CR32" s="348"/>
      <c r="CS32" s="348"/>
      <c r="CT32" s="348"/>
      <c r="CU32" s="348"/>
      <c r="CV32" s="348"/>
      <c r="CW32" s="348"/>
      <c r="CX32" s="348"/>
      <c r="CY32" s="350"/>
      <c r="CZ32" s="367"/>
      <c r="DA32" s="348"/>
      <c r="DB32" s="348"/>
      <c r="DC32" s="348"/>
      <c r="DD32" s="348"/>
      <c r="DE32" s="348"/>
      <c r="DF32" s="348"/>
      <c r="DG32" s="348"/>
      <c r="DH32" s="348"/>
      <c r="DI32" s="350"/>
      <c r="DJ32" s="755">
        <v>0.086</v>
      </c>
      <c r="DK32" s="756">
        <v>0.086</v>
      </c>
      <c r="DL32" s="756">
        <v>0.086</v>
      </c>
      <c r="DM32" s="756">
        <v>0.086</v>
      </c>
      <c r="DN32" s="756">
        <v>0.086</v>
      </c>
      <c r="DO32" s="757">
        <v>0.086</v>
      </c>
      <c r="DP32" s="755">
        <v>0.21499999999999997</v>
      </c>
      <c r="DQ32" s="756">
        <v>0.21499999999999997</v>
      </c>
      <c r="DR32" s="756">
        <v>0.21499999999999997</v>
      </c>
      <c r="DS32" s="756">
        <v>0.21499999999999997</v>
      </c>
      <c r="DT32" s="756">
        <v>0.21499999999999997</v>
      </c>
      <c r="DU32" s="757">
        <v>0.21499999999999997</v>
      </c>
      <c r="DW32" s="557"/>
    </row>
    <row r="33" spans="1:127" ht="15.75" customHeight="1">
      <c r="A33" s="549"/>
      <c r="C33" s="733"/>
      <c r="D33" s="787" t="s">
        <v>132</v>
      </c>
      <c r="E33" s="806"/>
      <c r="F33" s="806"/>
      <c r="G33" s="806"/>
      <c r="H33" s="807"/>
      <c r="I33" s="779" t="s">
        <v>133</v>
      </c>
      <c r="J33" s="780"/>
      <c r="K33" s="780"/>
      <c r="L33" s="780"/>
      <c r="M33" s="780"/>
      <c r="N33" s="780"/>
      <c r="O33" s="780"/>
      <c r="P33" s="780"/>
      <c r="Q33" s="506" t="s">
        <v>411</v>
      </c>
      <c r="R33" s="473"/>
      <c r="S33" s="473"/>
      <c r="T33" s="473"/>
      <c r="U33" s="509">
        <f t="shared" si="23"/>
        <v>0</v>
      </c>
      <c r="V33" s="474"/>
      <c r="W33" s="474"/>
      <c r="X33" s="474"/>
      <c r="Y33" s="516">
        <v>0.086</v>
      </c>
      <c r="Z33" s="516">
        <v>0.086</v>
      </c>
      <c r="AA33" s="564"/>
      <c r="AB33" s="572"/>
      <c r="AC33" s="564"/>
      <c r="AD33" s="585"/>
      <c r="AF33" s="168" t="s">
        <v>189</v>
      </c>
      <c r="AG33" s="169"/>
      <c r="AH33" s="169"/>
      <c r="AI33" s="169"/>
      <c r="AJ33" s="169"/>
      <c r="AK33" s="169"/>
      <c r="AL33" s="169"/>
      <c r="AM33" s="169"/>
      <c r="AN33" s="169"/>
      <c r="AO33" s="206"/>
      <c r="AP33" s="719">
        <f t="shared" si="24"/>
        <v>20030</v>
      </c>
      <c r="AQ33" s="720"/>
      <c r="AR33" s="720"/>
      <c r="AS33" s="720"/>
      <c r="AT33" s="721"/>
      <c r="AU33" s="153">
        <v>1</v>
      </c>
      <c r="AV33" s="154">
        <v>0</v>
      </c>
      <c r="AW33" s="154">
        <v>0</v>
      </c>
      <c r="AX33" s="154">
        <v>0</v>
      </c>
      <c r="AY33" s="154" t="s">
        <v>203</v>
      </c>
      <c r="AZ33" s="154" t="s">
        <v>204</v>
      </c>
      <c r="BA33" s="154" t="s">
        <v>205</v>
      </c>
      <c r="BB33" s="367"/>
      <c r="BC33" s="348"/>
      <c r="BD33" s="348"/>
      <c r="BE33" s="348"/>
      <c r="BF33" s="348"/>
      <c r="BG33" s="348"/>
      <c r="BH33" s="348"/>
      <c r="BI33" s="348"/>
      <c r="BJ33" s="348"/>
      <c r="BK33" s="350"/>
      <c r="BL33" s="367"/>
      <c r="BM33" s="348"/>
      <c r="BN33" s="348"/>
      <c r="BO33" s="348"/>
      <c r="BP33" s="348"/>
      <c r="BQ33" s="348"/>
      <c r="BR33" s="348"/>
      <c r="BS33" s="348"/>
      <c r="BT33" s="348"/>
      <c r="BU33" s="350"/>
      <c r="BV33" s="367"/>
      <c r="BW33" s="348"/>
      <c r="BX33" s="348"/>
      <c r="BY33" s="348"/>
      <c r="BZ33" s="348"/>
      <c r="CA33" s="348"/>
      <c r="CB33" s="348"/>
      <c r="CC33" s="348"/>
      <c r="CD33" s="348"/>
      <c r="CE33" s="350"/>
      <c r="CF33" s="367"/>
      <c r="CG33" s="348"/>
      <c r="CH33" s="348"/>
      <c r="CI33" s="348"/>
      <c r="CJ33" s="348"/>
      <c r="CK33" s="348"/>
      <c r="CL33" s="348"/>
      <c r="CM33" s="348"/>
      <c r="CN33" s="348"/>
      <c r="CO33" s="350"/>
      <c r="CP33" s="367"/>
      <c r="CQ33" s="348"/>
      <c r="CR33" s="348"/>
      <c r="CS33" s="348"/>
      <c r="CT33" s="348"/>
      <c r="CU33" s="348"/>
      <c r="CV33" s="348"/>
      <c r="CW33" s="348"/>
      <c r="CX33" s="348"/>
      <c r="CY33" s="350"/>
      <c r="CZ33" s="367"/>
      <c r="DA33" s="348"/>
      <c r="DB33" s="348"/>
      <c r="DC33" s="348"/>
      <c r="DD33" s="348"/>
      <c r="DE33" s="348"/>
      <c r="DF33" s="348"/>
      <c r="DG33" s="348"/>
      <c r="DH33" s="348"/>
      <c r="DI33" s="350"/>
      <c r="DJ33" s="755">
        <v>0.086</v>
      </c>
      <c r="DK33" s="756">
        <v>0.086</v>
      </c>
      <c r="DL33" s="756">
        <v>0.086</v>
      </c>
      <c r="DM33" s="756">
        <v>0.086</v>
      </c>
      <c r="DN33" s="756">
        <v>0.086</v>
      </c>
      <c r="DO33" s="757">
        <v>0.086</v>
      </c>
      <c r="DP33" s="755">
        <v>0.086</v>
      </c>
      <c r="DQ33" s="756">
        <v>0.086</v>
      </c>
      <c r="DR33" s="756">
        <v>0.086</v>
      </c>
      <c r="DS33" s="756">
        <v>0.086</v>
      </c>
      <c r="DT33" s="756">
        <v>0.086</v>
      </c>
      <c r="DU33" s="757">
        <v>0.086</v>
      </c>
      <c r="DW33" s="557"/>
    </row>
    <row r="34" spans="1:127" ht="15.75">
      <c r="A34" s="549"/>
      <c r="C34" s="733"/>
      <c r="D34" s="808"/>
      <c r="E34" s="809"/>
      <c r="F34" s="809"/>
      <c r="G34" s="809"/>
      <c r="H34" s="810"/>
      <c r="I34" s="794" t="s">
        <v>400</v>
      </c>
      <c r="J34" s="727"/>
      <c r="K34" s="727"/>
      <c r="L34" s="727"/>
      <c r="M34" s="727"/>
      <c r="N34" s="727"/>
      <c r="O34" s="727"/>
      <c r="P34" s="727"/>
      <c r="Q34" s="507" t="s">
        <v>411</v>
      </c>
      <c r="R34" s="476"/>
      <c r="S34" s="476"/>
      <c r="T34" s="476"/>
      <c r="U34" s="511">
        <f t="shared" si="23"/>
        <v>0</v>
      </c>
      <c r="V34" s="477"/>
      <c r="W34" s="477"/>
      <c r="X34" s="477"/>
      <c r="Y34" s="514">
        <v>0.086</v>
      </c>
      <c r="Z34" s="514">
        <v>0.086</v>
      </c>
      <c r="AA34" s="564"/>
      <c r="AB34" s="572"/>
      <c r="AC34" s="564"/>
      <c r="AD34" s="585"/>
      <c r="AF34" s="168" t="s">
        <v>190</v>
      </c>
      <c r="AG34" s="169"/>
      <c r="AH34" s="169"/>
      <c r="AI34" s="169"/>
      <c r="AJ34" s="169"/>
      <c r="AK34" s="169"/>
      <c r="AL34" s="169"/>
      <c r="AM34" s="169"/>
      <c r="AN34" s="169"/>
      <c r="AO34" s="206"/>
      <c r="AP34" s="719">
        <f t="shared" si="24"/>
        <v>20040</v>
      </c>
      <c r="AQ34" s="720"/>
      <c r="AR34" s="720"/>
      <c r="AS34" s="720"/>
      <c r="AT34" s="721"/>
      <c r="AU34" s="153">
        <v>1</v>
      </c>
      <c r="AV34" s="154">
        <v>0</v>
      </c>
      <c r="AW34" s="154">
        <v>0</v>
      </c>
      <c r="AX34" s="154">
        <v>0</v>
      </c>
      <c r="AY34" s="154" t="s">
        <v>203</v>
      </c>
      <c r="AZ34" s="154" t="s">
        <v>204</v>
      </c>
      <c r="BA34" s="154" t="s">
        <v>205</v>
      </c>
      <c r="BB34" s="367"/>
      <c r="BC34" s="348"/>
      <c r="BD34" s="348"/>
      <c r="BE34" s="348"/>
      <c r="BF34" s="348"/>
      <c r="BG34" s="348"/>
      <c r="BH34" s="348"/>
      <c r="BI34" s="348"/>
      <c r="BJ34" s="348"/>
      <c r="BK34" s="350"/>
      <c r="BL34" s="367"/>
      <c r="BM34" s="348"/>
      <c r="BN34" s="348"/>
      <c r="BO34" s="348"/>
      <c r="BP34" s="348"/>
      <c r="BQ34" s="348"/>
      <c r="BR34" s="348"/>
      <c r="BS34" s="348"/>
      <c r="BT34" s="348"/>
      <c r="BU34" s="350"/>
      <c r="BV34" s="367"/>
      <c r="BW34" s="348"/>
      <c r="BX34" s="348"/>
      <c r="BY34" s="348"/>
      <c r="BZ34" s="348"/>
      <c r="CA34" s="348"/>
      <c r="CB34" s="348"/>
      <c r="CC34" s="348"/>
      <c r="CD34" s="348"/>
      <c r="CE34" s="350"/>
      <c r="CF34" s="367"/>
      <c r="CG34" s="348"/>
      <c r="CH34" s="348"/>
      <c r="CI34" s="348"/>
      <c r="CJ34" s="348"/>
      <c r="CK34" s="348"/>
      <c r="CL34" s="348"/>
      <c r="CM34" s="348"/>
      <c r="CN34" s="348"/>
      <c r="CO34" s="350"/>
      <c r="CP34" s="367"/>
      <c r="CQ34" s="348"/>
      <c r="CR34" s="348"/>
      <c r="CS34" s="348"/>
      <c r="CT34" s="348"/>
      <c r="CU34" s="348"/>
      <c r="CV34" s="348"/>
      <c r="CW34" s="348"/>
      <c r="CX34" s="348"/>
      <c r="CY34" s="350"/>
      <c r="CZ34" s="367"/>
      <c r="DA34" s="348"/>
      <c r="DB34" s="348"/>
      <c r="DC34" s="348"/>
      <c r="DD34" s="348"/>
      <c r="DE34" s="348"/>
      <c r="DF34" s="348"/>
      <c r="DG34" s="348"/>
      <c r="DH34" s="348"/>
      <c r="DI34" s="350"/>
      <c r="DJ34" s="755">
        <v>0.086</v>
      </c>
      <c r="DK34" s="756">
        <v>0.086</v>
      </c>
      <c r="DL34" s="756">
        <v>0.086</v>
      </c>
      <c r="DM34" s="756">
        <v>0.086</v>
      </c>
      <c r="DN34" s="756">
        <v>0.086</v>
      </c>
      <c r="DO34" s="757">
        <v>0.086</v>
      </c>
      <c r="DP34" s="755">
        <v>0.086</v>
      </c>
      <c r="DQ34" s="756">
        <v>0.086</v>
      </c>
      <c r="DR34" s="756">
        <v>0.086</v>
      </c>
      <c r="DS34" s="756">
        <v>0.086</v>
      </c>
      <c r="DT34" s="756">
        <v>0.086</v>
      </c>
      <c r="DU34" s="757">
        <v>0.086</v>
      </c>
      <c r="DW34" s="557"/>
    </row>
    <row r="35" spans="1:127" ht="16.5" customHeight="1">
      <c r="A35" s="549"/>
      <c r="C35" s="733"/>
      <c r="D35" s="811"/>
      <c r="E35" s="812"/>
      <c r="F35" s="812"/>
      <c r="G35" s="812"/>
      <c r="H35" s="813"/>
      <c r="I35" s="771" t="s">
        <v>134</v>
      </c>
      <c r="J35" s="772"/>
      <c r="K35" s="772"/>
      <c r="L35" s="772"/>
      <c r="M35" s="772"/>
      <c r="N35" s="772"/>
      <c r="O35" s="772"/>
      <c r="P35" s="772"/>
      <c r="Q35" s="508" t="s">
        <v>412</v>
      </c>
      <c r="R35" s="480"/>
      <c r="S35" s="480"/>
      <c r="T35" s="480"/>
      <c r="U35" s="510">
        <f t="shared" si="23"/>
        <v>0</v>
      </c>
      <c r="V35" s="481"/>
      <c r="W35" s="481"/>
      <c r="X35" s="481"/>
      <c r="Y35" s="515">
        <v>0.086</v>
      </c>
      <c r="Z35" s="515">
        <v>0.086</v>
      </c>
      <c r="AA35" s="564"/>
      <c r="AB35" s="572"/>
      <c r="AC35" s="564"/>
      <c r="AD35" s="585"/>
      <c r="AF35" s="168" t="s">
        <v>191</v>
      </c>
      <c r="AG35" s="169"/>
      <c r="AH35" s="169"/>
      <c r="AI35" s="169"/>
      <c r="AJ35" s="169"/>
      <c r="AK35" s="169"/>
      <c r="AL35" s="169"/>
      <c r="AM35" s="169"/>
      <c r="AN35" s="169"/>
      <c r="AO35" s="206"/>
      <c r="AP35" s="719">
        <f t="shared" si="24"/>
        <v>20050</v>
      </c>
      <c r="AQ35" s="720"/>
      <c r="AR35" s="720"/>
      <c r="AS35" s="720"/>
      <c r="AT35" s="721"/>
      <c r="AU35" s="153">
        <v>1</v>
      </c>
      <c r="AV35" s="154">
        <v>0</v>
      </c>
      <c r="AW35" s="154">
        <v>0</v>
      </c>
      <c r="AX35" s="154">
        <v>0</v>
      </c>
      <c r="AY35" s="154" t="s">
        <v>203</v>
      </c>
      <c r="AZ35" s="154" t="s">
        <v>204</v>
      </c>
      <c r="BA35" s="154" t="s">
        <v>205</v>
      </c>
      <c r="BB35" s="367"/>
      <c r="BC35" s="348"/>
      <c r="BD35" s="348"/>
      <c r="BE35" s="348"/>
      <c r="BF35" s="348"/>
      <c r="BG35" s="348"/>
      <c r="BH35" s="348"/>
      <c r="BI35" s="348"/>
      <c r="BJ35" s="348"/>
      <c r="BK35" s="350"/>
      <c r="BL35" s="367"/>
      <c r="BM35" s="348"/>
      <c r="BN35" s="348"/>
      <c r="BO35" s="348"/>
      <c r="BP35" s="348"/>
      <c r="BQ35" s="348"/>
      <c r="BR35" s="348"/>
      <c r="BS35" s="348"/>
      <c r="BT35" s="348"/>
      <c r="BU35" s="350"/>
      <c r="BV35" s="367"/>
      <c r="BW35" s="348"/>
      <c r="BX35" s="348"/>
      <c r="BY35" s="348"/>
      <c r="BZ35" s="348"/>
      <c r="CA35" s="348"/>
      <c r="CB35" s="348"/>
      <c r="CC35" s="348"/>
      <c r="CD35" s="348"/>
      <c r="CE35" s="350"/>
      <c r="CF35" s="367"/>
      <c r="CG35" s="348"/>
      <c r="CH35" s="348"/>
      <c r="CI35" s="348"/>
      <c r="CJ35" s="348"/>
      <c r="CK35" s="348"/>
      <c r="CL35" s="348"/>
      <c r="CM35" s="348"/>
      <c r="CN35" s="348"/>
      <c r="CO35" s="350"/>
      <c r="CP35" s="367"/>
      <c r="CQ35" s="348"/>
      <c r="CR35" s="348"/>
      <c r="CS35" s="348"/>
      <c r="CT35" s="348"/>
      <c r="CU35" s="348"/>
      <c r="CV35" s="348"/>
      <c r="CW35" s="348"/>
      <c r="CX35" s="348"/>
      <c r="CY35" s="350"/>
      <c r="CZ35" s="367"/>
      <c r="DA35" s="348"/>
      <c r="DB35" s="348"/>
      <c r="DC35" s="348"/>
      <c r="DD35" s="348"/>
      <c r="DE35" s="348"/>
      <c r="DF35" s="348"/>
      <c r="DG35" s="348"/>
      <c r="DH35" s="348"/>
      <c r="DI35" s="350"/>
      <c r="DJ35" s="755">
        <v>0.086</v>
      </c>
      <c r="DK35" s="756">
        <v>0.086</v>
      </c>
      <c r="DL35" s="756">
        <v>0.086</v>
      </c>
      <c r="DM35" s="756">
        <v>0.086</v>
      </c>
      <c r="DN35" s="756">
        <v>0.086</v>
      </c>
      <c r="DO35" s="757">
        <v>0.086</v>
      </c>
      <c r="DP35" s="755">
        <v>0.086</v>
      </c>
      <c r="DQ35" s="756">
        <v>0.086</v>
      </c>
      <c r="DR35" s="756">
        <v>0.086</v>
      </c>
      <c r="DS35" s="756">
        <v>0.086</v>
      </c>
      <c r="DT35" s="756">
        <v>0.086</v>
      </c>
      <c r="DU35" s="757">
        <v>0.086</v>
      </c>
      <c r="DW35" s="557"/>
    </row>
    <row r="36" spans="1:127" ht="16.5" customHeight="1">
      <c r="A36" s="549"/>
      <c r="C36" s="733"/>
      <c r="D36" s="773" t="s">
        <v>135</v>
      </c>
      <c r="E36" s="774"/>
      <c r="F36" s="774"/>
      <c r="G36" s="774"/>
      <c r="H36" s="775"/>
      <c r="I36" s="779" t="s">
        <v>401</v>
      </c>
      <c r="J36" s="780"/>
      <c r="K36" s="780"/>
      <c r="L36" s="780"/>
      <c r="M36" s="780"/>
      <c r="N36" s="780"/>
      <c r="O36" s="780"/>
      <c r="P36" s="780"/>
      <c r="Q36" s="506" t="s">
        <v>411</v>
      </c>
      <c r="R36" s="473"/>
      <c r="S36" s="473"/>
      <c r="T36" s="473"/>
      <c r="U36" s="509">
        <f t="shared" si="23"/>
        <v>0</v>
      </c>
      <c r="V36" s="474"/>
      <c r="W36" s="474"/>
      <c r="X36" s="474"/>
      <c r="Y36" s="517"/>
      <c r="Z36" s="517"/>
      <c r="AA36" s="565"/>
      <c r="AB36" s="573"/>
      <c r="AC36" s="565"/>
      <c r="AD36" s="586"/>
      <c r="AF36" s="183" t="s">
        <v>186</v>
      </c>
      <c r="AG36" s="157"/>
      <c r="AH36" s="157"/>
      <c r="AI36" s="157"/>
      <c r="AJ36" s="157"/>
      <c r="AK36" s="157"/>
      <c r="AL36" s="157"/>
      <c r="AM36" s="157"/>
      <c r="AN36" s="157"/>
      <c r="AO36" s="313"/>
      <c r="AP36" s="719">
        <f t="shared" si="24"/>
        <v>20060</v>
      </c>
      <c r="AQ36" s="720"/>
      <c r="AR36" s="720"/>
      <c r="AS36" s="720"/>
      <c r="AT36" s="721"/>
      <c r="AU36" s="156"/>
      <c r="AV36" s="157"/>
      <c r="AW36" s="157"/>
      <c r="AX36" s="157"/>
      <c r="AY36" s="157"/>
      <c r="AZ36" s="157"/>
      <c r="BA36" s="158"/>
      <c r="BB36" s="367"/>
      <c r="BC36" s="348"/>
      <c r="BD36" s="348"/>
      <c r="BE36" s="348"/>
      <c r="BF36" s="348"/>
      <c r="BG36" s="348"/>
      <c r="BH36" s="348"/>
      <c r="BI36" s="348"/>
      <c r="BJ36" s="348"/>
      <c r="BK36" s="350"/>
      <c r="BL36" s="367"/>
      <c r="BM36" s="348"/>
      <c r="BN36" s="348"/>
      <c r="BO36" s="348"/>
      <c r="BP36" s="348"/>
      <c r="BQ36" s="348"/>
      <c r="BR36" s="348"/>
      <c r="BS36" s="348"/>
      <c r="BT36" s="348"/>
      <c r="BU36" s="350"/>
      <c r="BV36" s="367"/>
      <c r="BW36" s="348"/>
      <c r="BX36" s="348"/>
      <c r="BY36" s="348"/>
      <c r="BZ36" s="348"/>
      <c r="CA36" s="348"/>
      <c r="CB36" s="348"/>
      <c r="CC36" s="348"/>
      <c r="CD36" s="348"/>
      <c r="CE36" s="350"/>
      <c r="CF36" s="367"/>
      <c r="CG36" s="348"/>
      <c r="CH36" s="348"/>
      <c r="CI36" s="348"/>
      <c r="CJ36" s="348"/>
      <c r="CK36" s="348"/>
      <c r="CL36" s="348"/>
      <c r="CM36" s="348"/>
      <c r="CN36" s="348"/>
      <c r="CO36" s="350"/>
      <c r="CP36" s="367"/>
      <c r="CQ36" s="348"/>
      <c r="CR36" s="348"/>
      <c r="CS36" s="348"/>
      <c r="CT36" s="348"/>
      <c r="CU36" s="348"/>
      <c r="CV36" s="348"/>
      <c r="CW36" s="348"/>
      <c r="CX36" s="348"/>
      <c r="CY36" s="350"/>
      <c r="CZ36" s="367"/>
      <c r="DA36" s="348"/>
      <c r="DB36" s="348"/>
      <c r="DC36" s="348"/>
      <c r="DD36" s="348"/>
      <c r="DE36" s="348"/>
      <c r="DF36" s="348"/>
      <c r="DG36" s="348"/>
      <c r="DH36" s="348"/>
      <c r="DI36" s="350"/>
      <c r="DJ36" s="755"/>
      <c r="DK36" s="756"/>
      <c r="DL36" s="756"/>
      <c r="DM36" s="756"/>
      <c r="DN36" s="756"/>
      <c r="DO36" s="757"/>
      <c r="DP36" s="744"/>
      <c r="DQ36" s="745"/>
      <c r="DR36" s="745"/>
      <c r="DS36" s="745"/>
      <c r="DT36" s="745"/>
      <c r="DU36" s="745"/>
      <c r="DW36" s="557"/>
    </row>
    <row r="37" spans="1:127" ht="17.25" customHeight="1" thickBot="1">
      <c r="A37" s="549"/>
      <c r="C37" s="734"/>
      <c r="D37" s="776"/>
      <c r="E37" s="777"/>
      <c r="F37" s="777"/>
      <c r="G37" s="777"/>
      <c r="H37" s="778"/>
      <c r="I37" s="771" t="s">
        <v>398</v>
      </c>
      <c r="J37" s="772"/>
      <c r="K37" s="772"/>
      <c r="L37" s="772"/>
      <c r="M37" s="772"/>
      <c r="N37" s="772"/>
      <c r="O37" s="772"/>
      <c r="P37" s="772"/>
      <c r="Q37" s="508" t="s">
        <v>412</v>
      </c>
      <c r="R37" s="480"/>
      <c r="S37" s="480"/>
      <c r="T37" s="480"/>
      <c r="U37" s="510">
        <f t="shared" si="23"/>
        <v>0</v>
      </c>
      <c r="V37" s="501"/>
      <c r="W37" s="501"/>
      <c r="X37" s="501"/>
      <c r="Y37" s="518"/>
      <c r="Z37" s="518"/>
      <c r="AA37" s="566"/>
      <c r="AB37" s="574"/>
      <c r="AC37" s="566"/>
      <c r="AD37" s="587"/>
      <c r="AF37" s="185" t="s">
        <v>148</v>
      </c>
      <c r="AG37" s="177"/>
      <c r="AH37" s="177"/>
      <c r="AI37" s="177"/>
      <c r="AJ37" s="177"/>
      <c r="AK37" s="177"/>
      <c r="AL37" s="177"/>
      <c r="AM37" s="177"/>
      <c r="AN37" s="177"/>
      <c r="AO37" s="323"/>
      <c r="AP37" s="746">
        <f t="shared" si="24"/>
        <v>20070</v>
      </c>
      <c r="AQ37" s="747"/>
      <c r="AR37" s="747"/>
      <c r="AS37" s="747"/>
      <c r="AT37" s="748"/>
      <c r="AU37" s="176"/>
      <c r="AV37" s="177"/>
      <c r="AW37" s="177"/>
      <c r="AX37" s="177"/>
      <c r="AY37" s="177"/>
      <c r="AZ37" s="177"/>
      <c r="BA37" s="178"/>
      <c r="BB37" s="367"/>
      <c r="BC37" s="348"/>
      <c r="BD37" s="348"/>
      <c r="BE37" s="348"/>
      <c r="BF37" s="348"/>
      <c r="BG37" s="348"/>
      <c r="BH37" s="348"/>
      <c r="BI37" s="348"/>
      <c r="BJ37" s="348"/>
      <c r="BK37" s="350"/>
      <c r="BL37" s="367"/>
      <c r="BM37" s="348"/>
      <c r="BN37" s="348"/>
      <c r="BO37" s="348"/>
      <c r="BP37" s="348"/>
      <c r="BQ37" s="348"/>
      <c r="BR37" s="348"/>
      <c r="BS37" s="348"/>
      <c r="BT37" s="348"/>
      <c r="BU37" s="350"/>
      <c r="BV37" s="367"/>
      <c r="BW37" s="348"/>
      <c r="BX37" s="348"/>
      <c r="BY37" s="348"/>
      <c r="BZ37" s="348"/>
      <c r="CA37" s="348"/>
      <c r="CB37" s="348"/>
      <c r="CC37" s="348"/>
      <c r="CD37" s="348"/>
      <c r="CE37" s="350"/>
      <c r="CF37" s="367"/>
      <c r="CG37" s="348"/>
      <c r="CH37" s="348"/>
      <c r="CI37" s="348"/>
      <c r="CJ37" s="348"/>
      <c r="CK37" s="348"/>
      <c r="CL37" s="348"/>
      <c r="CM37" s="348"/>
      <c r="CN37" s="348"/>
      <c r="CO37" s="350"/>
      <c r="CP37" s="367"/>
      <c r="CQ37" s="348"/>
      <c r="CR37" s="348"/>
      <c r="CS37" s="348"/>
      <c r="CT37" s="348"/>
      <c r="CU37" s="348"/>
      <c r="CV37" s="348"/>
      <c r="CW37" s="348"/>
      <c r="CX37" s="348"/>
      <c r="CY37" s="350"/>
      <c r="CZ37" s="367"/>
      <c r="DA37" s="348"/>
      <c r="DB37" s="348"/>
      <c r="DC37" s="348"/>
      <c r="DD37" s="348"/>
      <c r="DE37" s="348"/>
      <c r="DF37" s="348"/>
      <c r="DG37" s="348"/>
      <c r="DH37" s="348"/>
      <c r="DI37" s="350"/>
      <c r="DJ37" s="760"/>
      <c r="DK37" s="761"/>
      <c r="DL37" s="761"/>
      <c r="DM37" s="761"/>
      <c r="DN37" s="761"/>
      <c r="DO37" s="762"/>
      <c r="DP37" s="758"/>
      <c r="DQ37" s="759"/>
      <c r="DR37" s="759"/>
      <c r="DS37" s="759"/>
      <c r="DT37" s="759"/>
      <c r="DU37" s="759"/>
      <c r="DW37" s="557"/>
    </row>
    <row r="38" spans="1:127" ht="15.75" customHeight="1" thickBot="1">
      <c r="A38" s="549"/>
      <c r="C38" s="129" t="s">
        <v>128</v>
      </c>
      <c r="D38" s="787" t="s">
        <v>128</v>
      </c>
      <c r="E38" s="788"/>
      <c r="F38" s="788"/>
      <c r="G38" s="788"/>
      <c r="H38" s="788"/>
      <c r="I38" s="789"/>
      <c r="J38" s="789"/>
      <c r="K38" s="789"/>
      <c r="L38" s="789"/>
      <c r="M38" s="789"/>
      <c r="N38" s="789"/>
      <c r="O38" s="789"/>
      <c r="P38" s="790"/>
      <c r="Q38" s="502"/>
      <c r="R38" s="503">
        <f>SUM(R31:R37)</f>
        <v>0</v>
      </c>
      <c r="S38" s="503">
        <f>SUM(S31:S37)</f>
        <v>0</v>
      </c>
      <c r="T38" s="503">
        <f>SUM(T31:T37)</f>
        <v>0</v>
      </c>
      <c r="U38" s="512">
        <f>SUM(U31:U37)</f>
        <v>0</v>
      </c>
      <c r="V38" s="504"/>
      <c r="W38" s="503"/>
      <c r="X38" s="503"/>
      <c r="Y38" s="519"/>
      <c r="Z38" s="519"/>
      <c r="AA38" s="566"/>
      <c r="AB38" s="574"/>
      <c r="AC38" s="566"/>
      <c r="AD38" s="587"/>
      <c r="AF38" s="196" t="s">
        <v>209</v>
      </c>
      <c r="AG38" s="197"/>
      <c r="AH38" s="197"/>
      <c r="AI38" s="197"/>
      <c r="AJ38" s="197"/>
      <c r="AK38" s="197"/>
      <c r="AL38" s="197"/>
      <c r="AM38" s="197"/>
      <c r="AN38" s="197"/>
      <c r="AO38" s="324"/>
      <c r="AP38" s="749">
        <v>20500</v>
      </c>
      <c r="AQ38" s="750"/>
      <c r="AR38" s="750"/>
      <c r="AS38" s="750"/>
      <c r="AT38" s="751"/>
      <c r="AU38" s="148"/>
      <c r="AV38" s="149"/>
      <c r="AW38" s="149"/>
      <c r="AX38" s="149"/>
      <c r="AY38" s="149"/>
      <c r="AZ38" s="149"/>
      <c r="BA38" s="150"/>
      <c r="BB38" s="371"/>
      <c r="BC38" s="372"/>
      <c r="BD38" s="372"/>
      <c r="BE38" s="372"/>
      <c r="BF38" s="372"/>
      <c r="BG38" s="372"/>
      <c r="BH38" s="372"/>
      <c r="BI38" s="372"/>
      <c r="BJ38" s="372"/>
      <c r="BK38" s="373"/>
      <c r="BL38" s="371"/>
      <c r="BM38" s="372"/>
      <c r="BN38" s="372"/>
      <c r="BO38" s="372"/>
      <c r="BP38" s="372"/>
      <c r="BQ38" s="372"/>
      <c r="BR38" s="372"/>
      <c r="BS38" s="372"/>
      <c r="BT38" s="372"/>
      <c r="BU38" s="373"/>
      <c r="BV38" s="371"/>
      <c r="BW38" s="372"/>
      <c r="BX38" s="372"/>
      <c r="BY38" s="372"/>
      <c r="BZ38" s="372"/>
      <c r="CA38" s="372"/>
      <c r="CB38" s="372"/>
      <c r="CC38" s="372"/>
      <c r="CD38" s="372"/>
      <c r="CE38" s="373"/>
      <c r="CF38" s="371"/>
      <c r="CG38" s="372"/>
      <c r="CH38" s="372"/>
      <c r="CI38" s="372"/>
      <c r="CJ38" s="372"/>
      <c r="CK38" s="372"/>
      <c r="CL38" s="372"/>
      <c r="CM38" s="372"/>
      <c r="CN38" s="372"/>
      <c r="CO38" s="373"/>
      <c r="CP38" s="371"/>
      <c r="CQ38" s="372"/>
      <c r="CR38" s="372"/>
      <c r="CS38" s="372"/>
      <c r="CT38" s="372"/>
      <c r="CU38" s="372"/>
      <c r="CV38" s="372"/>
      <c r="CW38" s="372"/>
      <c r="CX38" s="372"/>
      <c r="CY38" s="373"/>
      <c r="CZ38" s="371"/>
      <c r="DA38" s="372"/>
      <c r="DB38" s="372"/>
      <c r="DC38" s="372"/>
      <c r="DD38" s="372"/>
      <c r="DE38" s="372"/>
      <c r="DF38" s="372"/>
      <c r="DG38" s="372"/>
      <c r="DH38" s="372"/>
      <c r="DI38" s="373"/>
      <c r="DJ38" s="752"/>
      <c r="DK38" s="753"/>
      <c r="DL38" s="753"/>
      <c r="DM38" s="753"/>
      <c r="DN38" s="753"/>
      <c r="DO38" s="754"/>
      <c r="DP38" s="763"/>
      <c r="DQ38" s="764"/>
      <c r="DR38" s="764"/>
      <c r="DS38" s="764"/>
      <c r="DT38" s="764"/>
      <c r="DU38" s="764"/>
      <c r="DW38" s="557"/>
    </row>
    <row r="39" spans="1:127" ht="19.5" customHeight="1" thickBot="1" thickTop="1">
      <c r="A39" s="549"/>
      <c r="C39" s="728" t="s">
        <v>403</v>
      </c>
      <c r="D39" s="729"/>
      <c r="E39" s="729"/>
      <c r="F39" s="729"/>
      <c r="G39" s="729"/>
      <c r="H39" s="729"/>
      <c r="I39" s="729"/>
      <c r="J39" s="729"/>
      <c r="K39" s="729"/>
      <c r="L39" s="729"/>
      <c r="M39" s="729"/>
      <c r="N39" s="729"/>
      <c r="O39" s="729"/>
      <c r="P39" s="729"/>
      <c r="Q39" s="482"/>
      <c r="R39" s="482"/>
      <c r="S39" s="482"/>
      <c r="T39" s="482"/>
      <c r="U39" s="483"/>
      <c r="V39" s="127"/>
      <c r="W39" s="127"/>
      <c r="X39" s="487"/>
      <c r="Y39" s="487"/>
      <c r="Z39" s="127"/>
      <c r="AA39" s="485"/>
      <c r="AB39" s="575"/>
      <c r="AC39" s="485"/>
      <c r="AD39" s="588"/>
      <c r="AF39" s="196" t="s">
        <v>136</v>
      </c>
      <c r="AG39" s="197"/>
      <c r="AH39" s="197"/>
      <c r="AI39" s="197"/>
      <c r="AJ39" s="197"/>
      <c r="AK39" s="197"/>
      <c r="AL39" s="197"/>
      <c r="AM39" s="197"/>
      <c r="AN39" s="197"/>
      <c r="AO39" s="324"/>
      <c r="AP39" s="749">
        <v>30100</v>
      </c>
      <c r="AQ39" s="750"/>
      <c r="AR39" s="750"/>
      <c r="AS39" s="750"/>
      <c r="AT39" s="751"/>
      <c r="AU39" s="182"/>
      <c r="AV39" s="149"/>
      <c r="AW39" s="149"/>
      <c r="AX39" s="149"/>
      <c r="AY39" s="149"/>
      <c r="AZ39" s="149"/>
      <c r="BA39" s="150"/>
      <c r="BB39" s="371"/>
      <c r="BC39" s="372"/>
      <c r="BD39" s="372"/>
      <c r="BE39" s="372"/>
      <c r="BF39" s="372"/>
      <c r="BG39" s="372"/>
      <c r="BH39" s="372"/>
      <c r="BI39" s="372"/>
      <c r="BJ39" s="372"/>
      <c r="BK39" s="373"/>
      <c r="BL39" s="371"/>
      <c r="BM39" s="372"/>
      <c r="BN39" s="372"/>
      <c r="BO39" s="372"/>
      <c r="BP39" s="372"/>
      <c r="BQ39" s="372"/>
      <c r="BR39" s="372"/>
      <c r="BS39" s="372"/>
      <c r="BT39" s="372"/>
      <c r="BU39" s="373"/>
      <c r="BV39" s="371"/>
      <c r="BW39" s="372"/>
      <c r="BX39" s="372"/>
      <c r="BY39" s="372"/>
      <c r="BZ39" s="372"/>
      <c r="CA39" s="372"/>
      <c r="CB39" s="372"/>
      <c r="CC39" s="372"/>
      <c r="CD39" s="372"/>
      <c r="CE39" s="373"/>
      <c r="CF39" s="371"/>
      <c r="CG39" s="372"/>
      <c r="CH39" s="372"/>
      <c r="CI39" s="372"/>
      <c r="CJ39" s="372"/>
      <c r="CK39" s="372"/>
      <c r="CL39" s="372"/>
      <c r="CM39" s="372"/>
      <c r="CN39" s="372"/>
      <c r="CO39" s="373"/>
      <c r="CP39" s="371"/>
      <c r="CQ39" s="372"/>
      <c r="CR39" s="372"/>
      <c r="CS39" s="372"/>
      <c r="CT39" s="372"/>
      <c r="CU39" s="372"/>
      <c r="CV39" s="372"/>
      <c r="CW39" s="372"/>
      <c r="CX39" s="372"/>
      <c r="CY39" s="373"/>
      <c r="CZ39" s="371"/>
      <c r="DA39" s="372"/>
      <c r="DB39" s="372"/>
      <c r="DC39" s="372"/>
      <c r="DD39" s="372"/>
      <c r="DE39" s="372"/>
      <c r="DF39" s="372"/>
      <c r="DG39" s="372"/>
      <c r="DH39" s="372"/>
      <c r="DI39" s="373"/>
      <c r="DJ39" s="752"/>
      <c r="DK39" s="753"/>
      <c r="DL39" s="753"/>
      <c r="DM39" s="753"/>
      <c r="DN39" s="753"/>
      <c r="DO39" s="754"/>
      <c r="DP39" s="744"/>
      <c r="DQ39" s="745"/>
      <c r="DR39" s="745"/>
      <c r="DS39" s="745"/>
      <c r="DT39" s="745"/>
      <c r="DU39" s="745"/>
      <c r="DW39" s="557"/>
    </row>
    <row r="40" spans="1:127" ht="18" customHeight="1" thickBot="1">
      <c r="A40" s="549"/>
      <c r="C40" s="730" t="s">
        <v>402</v>
      </c>
      <c r="D40" s="731"/>
      <c r="E40" s="731"/>
      <c r="F40" s="731"/>
      <c r="G40" s="731"/>
      <c r="H40" s="731"/>
      <c r="I40" s="731"/>
      <c r="J40" s="731"/>
      <c r="K40" s="731"/>
      <c r="L40" s="731"/>
      <c r="M40" s="731"/>
      <c r="N40" s="731"/>
      <c r="O40" s="731"/>
      <c r="P40" s="731"/>
      <c r="Q40" s="130"/>
      <c r="R40" s="130"/>
      <c r="S40" s="130"/>
      <c r="T40" s="130"/>
      <c r="U40" s="131"/>
      <c r="V40" s="132"/>
      <c r="W40" s="132"/>
      <c r="X40" s="488"/>
      <c r="Y40" s="488"/>
      <c r="Z40" s="520"/>
      <c r="AA40" s="486"/>
      <c r="AB40" s="576"/>
      <c r="AC40" s="486"/>
      <c r="AD40" s="589"/>
      <c r="AF40" s="196" t="s">
        <v>211</v>
      </c>
      <c r="AG40" s="197"/>
      <c r="AH40" s="197"/>
      <c r="AI40" s="197"/>
      <c r="AJ40" s="197"/>
      <c r="AK40" s="197"/>
      <c r="AL40" s="197"/>
      <c r="AM40" s="197"/>
      <c r="AN40" s="197"/>
      <c r="AO40" s="324"/>
      <c r="AP40" s="749">
        <v>30200</v>
      </c>
      <c r="AQ40" s="750"/>
      <c r="AR40" s="750"/>
      <c r="AS40" s="750"/>
      <c r="AT40" s="751"/>
      <c r="AU40" s="182"/>
      <c r="AV40" s="149"/>
      <c r="AW40" s="149"/>
      <c r="AX40" s="149"/>
      <c r="AY40" s="149"/>
      <c r="AZ40" s="149"/>
      <c r="BA40" s="150"/>
      <c r="BB40" s="371"/>
      <c r="BC40" s="372"/>
      <c r="BD40" s="372"/>
      <c r="BE40" s="372"/>
      <c r="BF40" s="372"/>
      <c r="BG40" s="372"/>
      <c r="BH40" s="372"/>
      <c r="BI40" s="372"/>
      <c r="BJ40" s="372"/>
      <c r="BK40" s="373"/>
      <c r="BL40" s="371"/>
      <c r="BM40" s="372"/>
      <c r="BN40" s="372"/>
      <c r="BO40" s="372"/>
      <c r="BP40" s="372"/>
      <c r="BQ40" s="372"/>
      <c r="BR40" s="372"/>
      <c r="BS40" s="372"/>
      <c r="BT40" s="372"/>
      <c r="BU40" s="373"/>
      <c r="BV40" s="371"/>
      <c r="BW40" s="372"/>
      <c r="BX40" s="372"/>
      <c r="BY40" s="372"/>
      <c r="BZ40" s="372"/>
      <c r="CA40" s="372"/>
      <c r="CB40" s="372"/>
      <c r="CC40" s="372"/>
      <c r="CD40" s="372"/>
      <c r="CE40" s="373"/>
      <c r="CF40" s="371"/>
      <c r="CG40" s="372"/>
      <c r="CH40" s="372"/>
      <c r="CI40" s="372"/>
      <c r="CJ40" s="372"/>
      <c r="CK40" s="372"/>
      <c r="CL40" s="372"/>
      <c r="CM40" s="372"/>
      <c r="CN40" s="372"/>
      <c r="CO40" s="373"/>
      <c r="CP40" s="371"/>
      <c r="CQ40" s="372"/>
      <c r="CR40" s="372"/>
      <c r="CS40" s="372"/>
      <c r="CT40" s="372"/>
      <c r="CU40" s="372"/>
      <c r="CV40" s="372"/>
      <c r="CW40" s="372"/>
      <c r="CX40" s="372"/>
      <c r="CY40" s="373"/>
      <c r="CZ40" s="371"/>
      <c r="DA40" s="372"/>
      <c r="DB40" s="372"/>
      <c r="DC40" s="372"/>
      <c r="DD40" s="372"/>
      <c r="DE40" s="372"/>
      <c r="DF40" s="372"/>
      <c r="DG40" s="372"/>
      <c r="DH40" s="372"/>
      <c r="DI40" s="373"/>
      <c r="DJ40" s="752"/>
      <c r="DK40" s="753"/>
      <c r="DL40" s="753"/>
      <c r="DM40" s="753"/>
      <c r="DN40" s="753"/>
      <c r="DO40" s="754"/>
      <c r="DP40" s="758"/>
      <c r="DQ40" s="759"/>
      <c r="DR40" s="759"/>
      <c r="DS40" s="759"/>
      <c r="DT40" s="759"/>
      <c r="DU40" s="759"/>
      <c r="DW40" s="557"/>
    </row>
    <row r="41" spans="1:127" ht="12.75" customHeight="1">
      <c r="A41" s="549"/>
      <c r="C41" s="417"/>
      <c r="D41" s="521"/>
      <c r="E41" s="521"/>
      <c r="F41" s="521"/>
      <c r="G41" s="521"/>
      <c r="H41" s="521"/>
      <c r="I41" s="521"/>
      <c r="J41" s="521"/>
      <c r="K41" s="521"/>
      <c r="L41" s="521"/>
      <c r="M41" s="521"/>
      <c r="N41" s="521"/>
      <c r="O41" s="521"/>
      <c r="P41" s="521"/>
      <c r="Q41" s="522"/>
      <c r="R41" s="522"/>
      <c r="S41" s="522"/>
      <c r="T41" s="522"/>
      <c r="U41" s="523"/>
      <c r="V41" s="524"/>
      <c r="W41" s="524"/>
      <c r="X41" s="524"/>
      <c r="Y41" s="524"/>
      <c r="Z41" s="524"/>
      <c r="AA41" s="485"/>
      <c r="AB41" s="575"/>
      <c r="AC41" s="485"/>
      <c r="AD41" s="588"/>
      <c r="CP41" t="s">
        <v>210</v>
      </c>
      <c r="DW41" s="557"/>
    </row>
    <row r="42" spans="1:127" ht="15" customHeight="1">
      <c r="A42" s="549"/>
      <c r="C42" s="1" t="s">
        <v>137</v>
      </c>
      <c r="D42" s="1"/>
      <c r="E42" s="1"/>
      <c r="F42" s="1"/>
      <c r="G42" s="1"/>
      <c r="H42" s="1"/>
      <c r="I42" s="1"/>
      <c r="J42" s="1"/>
      <c r="K42" s="1"/>
      <c r="L42" s="1"/>
      <c r="M42" s="1"/>
      <c r="N42" s="1"/>
      <c r="O42" s="1"/>
      <c r="P42" s="1"/>
      <c r="Q42" s="1"/>
      <c r="R42" s="1"/>
      <c r="S42" s="2"/>
      <c r="T42" s="2"/>
      <c r="U42" s="126"/>
      <c r="V42" s="418"/>
      <c r="W42" s="418"/>
      <c r="X42" s="418"/>
      <c r="Y42" s="418"/>
      <c r="Z42" s="418"/>
      <c r="AA42" s="418"/>
      <c r="AB42" s="577"/>
      <c r="AC42" s="418"/>
      <c r="AD42" s="590"/>
      <c r="AF42" s="272" t="s">
        <v>137</v>
      </c>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DW42" s="557"/>
    </row>
    <row r="43" spans="1:127" ht="15">
      <c r="A43" s="549"/>
      <c r="C43" s="357"/>
      <c r="D43" s="355"/>
      <c r="E43" s="355"/>
      <c r="F43" s="355"/>
      <c r="G43" s="355"/>
      <c r="H43" s="355"/>
      <c r="I43" s="355"/>
      <c r="J43" s="355"/>
      <c r="K43" s="355"/>
      <c r="L43" s="355"/>
      <c r="M43" s="355"/>
      <c r="N43" s="355"/>
      <c r="O43" s="355"/>
      <c r="P43" s="358"/>
      <c r="Q43" s="133" t="s">
        <v>138</v>
      </c>
      <c r="R43" s="133" t="s">
        <v>139</v>
      </c>
      <c r="S43" s="134"/>
      <c r="T43" s="2"/>
      <c r="U43" s="126"/>
      <c r="V43" s="418"/>
      <c r="W43" s="418"/>
      <c r="X43" s="418"/>
      <c r="Y43" s="418"/>
      <c r="Z43" s="418"/>
      <c r="AA43" s="418"/>
      <c r="AB43" s="577"/>
      <c r="AC43" s="418"/>
      <c r="AD43" s="590"/>
      <c r="AF43" s="272">
        <v>1</v>
      </c>
      <c r="AG43" s="272">
        <f aca="true" t="shared" si="25" ref="AG43:AY43">AF43+1</f>
        <v>2</v>
      </c>
      <c r="AH43" s="272">
        <f t="shared" si="25"/>
        <v>3</v>
      </c>
      <c r="AI43" s="272">
        <f t="shared" si="25"/>
        <v>4</v>
      </c>
      <c r="AJ43" s="272">
        <f t="shared" si="25"/>
        <v>5</v>
      </c>
      <c r="AK43" s="272">
        <f t="shared" si="25"/>
        <v>6</v>
      </c>
      <c r="AL43" s="272">
        <f t="shared" si="25"/>
        <v>7</v>
      </c>
      <c r="AM43" s="272">
        <f t="shared" si="25"/>
        <v>8</v>
      </c>
      <c r="AN43" s="272">
        <f t="shared" si="25"/>
        <v>9</v>
      </c>
      <c r="AO43" s="272">
        <f t="shared" si="25"/>
        <v>10</v>
      </c>
      <c r="AP43" s="272">
        <f t="shared" si="25"/>
        <v>11</v>
      </c>
      <c r="AQ43" s="272">
        <f t="shared" si="25"/>
        <v>12</v>
      </c>
      <c r="AR43" s="272">
        <f t="shared" si="25"/>
        <v>13</v>
      </c>
      <c r="AS43" s="272">
        <f t="shared" si="25"/>
        <v>14</v>
      </c>
      <c r="AT43" s="272">
        <f t="shared" si="25"/>
        <v>15</v>
      </c>
      <c r="AU43" s="272">
        <f t="shared" si="25"/>
        <v>16</v>
      </c>
      <c r="AV43" s="272">
        <f t="shared" si="25"/>
        <v>17</v>
      </c>
      <c r="AW43" s="272">
        <f t="shared" si="25"/>
        <v>18</v>
      </c>
      <c r="AX43" s="272">
        <f t="shared" si="25"/>
        <v>19</v>
      </c>
      <c r="AY43" s="272">
        <f t="shared" si="25"/>
        <v>20</v>
      </c>
      <c r="AZ43" s="272">
        <f aca="true" t="shared" si="26" ref="AZ43:BK43">AY43+1</f>
        <v>21</v>
      </c>
      <c r="BA43" s="272">
        <f t="shared" si="26"/>
        <v>22</v>
      </c>
      <c r="BB43" s="272">
        <f t="shared" si="26"/>
        <v>23</v>
      </c>
      <c r="BC43" s="272">
        <f t="shared" si="26"/>
        <v>24</v>
      </c>
      <c r="BD43" s="272">
        <f t="shared" si="26"/>
        <v>25</v>
      </c>
      <c r="BE43" s="272">
        <f t="shared" si="26"/>
        <v>26</v>
      </c>
      <c r="BF43" s="272">
        <f t="shared" si="26"/>
        <v>27</v>
      </c>
      <c r="BG43" s="272">
        <f t="shared" si="26"/>
        <v>28</v>
      </c>
      <c r="BH43" s="272">
        <f t="shared" si="26"/>
        <v>29</v>
      </c>
      <c r="BI43" s="272">
        <f t="shared" si="26"/>
        <v>30</v>
      </c>
      <c r="BJ43" s="272">
        <f t="shared" si="26"/>
        <v>31</v>
      </c>
      <c r="BK43" s="272">
        <f t="shared" si="26"/>
        <v>32</v>
      </c>
      <c r="BL43" s="272"/>
      <c r="BM43" s="1"/>
      <c r="BN43" s="1"/>
      <c r="BO43" s="1"/>
      <c r="BP43" s="1"/>
      <c r="BQ43" s="1"/>
      <c r="BR43" s="1"/>
      <c r="BS43" s="1"/>
      <c r="BT43" s="1"/>
      <c r="BU43" s="1"/>
      <c r="DW43" s="557"/>
    </row>
    <row r="44" spans="1:127" ht="14.25" customHeight="1">
      <c r="A44" s="549"/>
      <c r="C44" s="357" t="s">
        <v>140</v>
      </c>
      <c r="D44" s="355"/>
      <c r="E44" s="355"/>
      <c r="F44" s="355"/>
      <c r="G44" s="355"/>
      <c r="H44" s="355"/>
      <c r="I44" s="355"/>
      <c r="J44" s="355"/>
      <c r="K44" s="355"/>
      <c r="L44" s="355"/>
      <c r="M44" s="355"/>
      <c r="N44" s="355"/>
      <c r="O44" s="355"/>
      <c r="P44" s="358"/>
      <c r="Q44" s="135" t="s">
        <v>141</v>
      </c>
      <c r="R44" s="136"/>
      <c r="S44" s="21"/>
      <c r="T44" s="134"/>
      <c r="U44" s="126"/>
      <c r="V44" s="20"/>
      <c r="W44" s="20"/>
      <c r="X44" s="20"/>
      <c r="Y44" s="20"/>
      <c r="Z44" s="20"/>
      <c r="AA44" s="20"/>
      <c r="AB44" s="575"/>
      <c r="AC44" s="20"/>
      <c r="AD44" s="588"/>
      <c r="AF44" s="186"/>
      <c r="AG44" s="187"/>
      <c r="AH44" s="187" t="s">
        <v>213</v>
      </c>
      <c r="AI44" s="187"/>
      <c r="AJ44" s="187"/>
      <c r="AK44" s="187"/>
      <c r="AL44" s="187"/>
      <c r="AM44" s="187"/>
      <c r="AN44" s="187"/>
      <c r="AO44" s="188"/>
      <c r="AP44" s="714" t="s">
        <v>267</v>
      </c>
      <c r="AQ44" s="715"/>
      <c r="AR44" s="715"/>
      <c r="AS44" s="715"/>
      <c r="AT44" s="624"/>
      <c r="AU44" s="187"/>
      <c r="AV44" s="187"/>
      <c r="AW44" s="187" t="s">
        <v>192</v>
      </c>
      <c r="AX44" s="187"/>
      <c r="AY44" s="187"/>
      <c r="AZ44" s="187"/>
      <c r="BA44" s="187"/>
      <c r="BB44" s="189"/>
      <c r="BC44" s="190" t="s">
        <v>269</v>
      </c>
      <c r="BD44" s="191"/>
      <c r="BE44" s="190"/>
      <c r="BF44" s="191"/>
      <c r="BG44" s="191"/>
      <c r="BH44" s="191"/>
      <c r="BI44" s="191"/>
      <c r="BJ44" s="191"/>
      <c r="BK44" s="192"/>
      <c r="BL44" s="1"/>
      <c r="BM44" s="1"/>
      <c r="BN44" s="1"/>
      <c r="BO44" s="1"/>
      <c r="BP44" s="1"/>
      <c r="BQ44" s="1"/>
      <c r="BR44" s="1"/>
      <c r="BS44" s="1"/>
      <c r="BT44" s="1"/>
      <c r="BU44" s="1"/>
      <c r="DW44" s="557"/>
    </row>
    <row r="45" spans="1:127" ht="12" customHeight="1">
      <c r="A45" s="549"/>
      <c r="C45" s="357" t="s">
        <v>142</v>
      </c>
      <c r="D45" s="355"/>
      <c r="E45" s="355"/>
      <c r="F45" s="355"/>
      <c r="G45" s="355"/>
      <c r="H45" s="355"/>
      <c r="I45" s="355"/>
      <c r="J45" s="355"/>
      <c r="K45" s="355"/>
      <c r="L45" s="355"/>
      <c r="M45" s="355"/>
      <c r="N45" s="355"/>
      <c r="O45" s="355"/>
      <c r="P45" s="358"/>
      <c r="Q45" s="135" t="s">
        <v>141</v>
      </c>
      <c r="R45" s="136"/>
      <c r="S45" s="2"/>
      <c r="T45" s="21"/>
      <c r="U45" s="2"/>
      <c r="V45" s="2"/>
      <c r="W45" s="2"/>
      <c r="X45" s="2"/>
      <c r="Y45" s="2"/>
      <c r="Z45" s="2"/>
      <c r="AA45" s="2"/>
      <c r="AB45" s="567"/>
      <c r="AC45" s="2"/>
      <c r="AD45" s="581"/>
      <c r="AF45" s="179" t="s">
        <v>140</v>
      </c>
      <c r="AG45" s="204"/>
      <c r="AH45" s="204"/>
      <c r="AI45" s="204"/>
      <c r="AJ45" s="204"/>
      <c r="AK45" s="204"/>
      <c r="AL45" s="204"/>
      <c r="AM45" s="204"/>
      <c r="AN45" s="204"/>
      <c r="AO45" s="327"/>
      <c r="AP45" s="716">
        <v>40010</v>
      </c>
      <c r="AQ45" s="717"/>
      <c r="AR45" s="717"/>
      <c r="AS45" s="717"/>
      <c r="AT45" s="718"/>
      <c r="AU45" s="328">
        <v>1</v>
      </c>
      <c r="AV45" s="202">
        <v>0</v>
      </c>
      <c r="AW45" s="202">
        <v>0</v>
      </c>
      <c r="AX45" s="202">
        <v>0</v>
      </c>
      <c r="AY45" s="202" t="s">
        <v>199</v>
      </c>
      <c r="AZ45" s="202">
        <v>3</v>
      </c>
      <c r="BA45" s="203"/>
      <c r="BB45" s="329"/>
      <c r="BC45" s="330"/>
      <c r="BD45" s="330"/>
      <c r="BE45" s="330"/>
      <c r="BF45" s="330"/>
      <c r="BG45" s="330"/>
      <c r="BH45" s="330"/>
      <c r="BI45" s="330"/>
      <c r="BJ45" s="330"/>
      <c r="BK45" s="331"/>
      <c r="DW45" s="557"/>
    </row>
    <row r="46" spans="1:127" ht="15.75">
      <c r="A46" s="549"/>
      <c r="C46" s="357" t="s">
        <v>143</v>
      </c>
      <c r="D46" s="355"/>
      <c r="E46" s="355"/>
      <c r="F46" s="355"/>
      <c r="G46" s="355"/>
      <c r="H46" s="355"/>
      <c r="I46" s="355"/>
      <c r="J46" s="355"/>
      <c r="K46" s="355"/>
      <c r="L46" s="355"/>
      <c r="M46" s="355"/>
      <c r="N46" s="355"/>
      <c r="O46" s="355"/>
      <c r="P46" s="358"/>
      <c r="Q46" s="135" t="s">
        <v>141</v>
      </c>
      <c r="R46" s="137">
        <f>R44+R45</f>
        <v>0</v>
      </c>
      <c r="S46" s="2"/>
      <c r="T46" s="2"/>
      <c r="U46" s="2"/>
      <c r="V46" s="2"/>
      <c r="W46" s="2"/>
      <c r="X46" s="2"/>
      <c r="Y46" s="2"/>
      <c r="Z46" s="2"/>
      <c r="AA46" s="2"/>
      <c r="AB46" s="567"/>
      <c r="AC46" s="2"/>
      <c r="AD46" s="581"/>
      <c r="AF46" s="185" t="s">
        <v>142</v>
      </c>
      <c r="AG46" s="157"/>
      <c r="AH46" s="157"/>
      <c r="AI46" s="157"/>
      <c r="AJ46" s="157"/>
      <c r="AK46" s="157"/>
      <c r="AL46" s="157"/>
      <c r="AM46" s="157"/>
      <c r="AN46" s="157"/>
      <c r="AO46" s="313"/>
      <c r="AP46" s="719">
        <v>40020</v>
      </c>
      <c r="AQ46" s="720"/>
      <c r="AR46" s="720"/>
      <c r="AS46" s="720"/>
      <c r="AT46" s="721"/>
      <c r="AU46" s="171">
        <v>1</v>
      </c>
      <c r="AV46" s="169">
        <v>0</v>
      </c>
      <c r="AW46" s="169">
        <v>0</v>
      </c>
      <c r="AX46" s="169">
        <v>0</v>
      </c>
      <c r="AY46" s="169" t="s">
        <v>199</v>
      </c>
      <c r="AZ46" s="169">
        <v>3</v>
      </c>
      <c r="BA46" s="170"/>
      <c r="BB46" s="322"/>
      <c r="BC46" s="155"/>
      <c r="BD46" s="155"/>
      <c r="BE46" s="155"/>
      <c r="BF46" s="155"/>
      <c r="BG46" s="155"/>
      <c r="BH46" s="155"/>
      <c r="BI46" s="155"/>
      <c r="BJ46" s="155"/>
      <c r="BK46" s="326"/>
      <c r="DW46" s="557"/>
    </row>
    <row r="47" spans="1:127" ht="15">
      <c r="A47" s="549"/>
      <c r="C47" s="2"/>
      <c r="D47" s="2"/>
      <c r="E47" s="2"/>
      <c r="F47" s="2"/>
      <c r="G47" s="2"/>
      <c r="H47" s="2"/>
      <c r="I47" s="2"/>
      <c r="J47" s="2"/>
      <c r="K47" s="2"/>
      <c r="L47" s="2"/>
      <c r="M47" s="2"/>
      <c r="N47" s="2"/>
      <c r="O47" s="2"/>
      <c r="P47" s="2"/>
      <c r="Q47" s="2"/>
      <c r="R47" s="2"/>
      <c r="S47" s="2"/>
      <c r="T47" s="2"/>
      <c r="U47" s="134"/>
      <c r="V47" s="134"/>
      <c r="W47" s="134"/>
      <c r="X47" s="134"/>
      <c r="Y47" s="134"/>
      <c r="Z47" s="134"/>
      <c r="AA47" s="134"/>
      <c r="AB47" s="578"/>
      <c r="AC47" s="134"/>
      <c r="AD47" s="591"/>
      <c r="AF47" s="198" t="s">
        <v>136</v>
      </c>
      <c r="AG47" s="314"/>
      <c r="AH47" s="314"/>
      <c r="AI47" s="314"/>
      <c r="AJ47" s="314"/>
      <c r="AK47" s="314"/>
      <c r="AL47" s="315"/>
      <c r="AM47" s="315"/>
      <c r="AN47" s="315"/>
      <c r="AO47" s="325"/>
      <c r="AP47" s="722">
        <v>40500</v>
      </c>
      <c r="AQ47" s="723"/>
      <c r="AR47" s="723"/>
      <c r="AS47" s="723"/>
      <c r="AT47" s="724"/>
      <c r="AU47" s="316">
        <v>1</v>
      </c>
      <c r="AV47" s="317">
        <v>0</v>
      </c>
      <c r="AW47" s="317">
        <v>0</v>
      </c>
      <c r="AX47" s="317">
        <v>0</v>
      </c>
      <c r="AY47" s="317" t="s">
        <v>199</v>
      </c>
      <c r="AZ47" s="317">
        <v>3</v>
      </c>
      <c r="BA47" s="318"/>
      <c r="BB47" s="319"/>
      <c r="BC47" s="320"/>
      <c r="BD47" s="320"/>
      <c r="BE47" s="320"/>
      <c r="BF47" s="320"/>
      <c r="BG47" s="320"/>
      <c r="BH47" s="320"/>
      <c r="BI47" s="320"/>
      <c r="BJ47" s="320"/>
      <c r="BK47" s="321"/>
      <c r="DW47" s="557"/>
    </row>
    <row r="48" spans="1:127" ht="15.75">
      <c r="A48" s="549"/>
      <c r="T48" s="2"/>
      <c r="U48" s="22"/>
      <c r="V48" s="21"/>
      <c r="W48" s="21"/>
      <c r="X48" s="21"/>
      <c r="Y48" s="21"/>
      <c r="Z48" s="21"/>
      <c r="AA48" s="21"/>
      <c r="AB48" s="579"/>
      <c r="AC48" s="21"/>
      <c r="AD48" s="592"/>
      <c r="DW48" s="557"/>
    </row>
    <row r="49" spans="1:127" ht="11.25" customHeight="1">
      <c r="A49" s="549"/>
      <c r="B49" s="549"/>
      <c r="C49" s="549"/>
      <c r="D49" s="549"/>
      <c r="E49" s="549"/>
      <c r="F49" s="549"/>
      <c r="G49" s="549"/>
      <c r="H49" s="549"/>
      <c r="I49" s="549"/>
      <c r="J49" s="549"/>
      <c r="K49" s="549"/>
      <c r="L49" s="549"/>
      <c r="M49" s="549"/>
      <c r="N49" s="549"/>
      <c r="O49" s="549"/>
      <c r="P49" s="549"/>
      <c r="Q49" s="549"/>
      <c r="R49" s="552"/>
      <c r="S49" s="552"/>
      <c r="T49" s="552"/>
      <c r="U49" s="567"/>
      <c r="V49" s="567"/>
      <c r="W49" s="567"/>
      <c r="X49" s="567"/>
      <c r="Y49" s="567"/>
      <c r="Z49" s="567"/>
      <c r="AA49" s="567"/>
      <c r="AB49" s="567"/>
      <c r="AC49" s="2"/>
      <c r="AD49" s="581"/>
      <c r="AE49" s="557"/>
      <c r="AF49" s="557"/>
      <c r="AG49" s="557"/>
      <c r="AH49" s="557"/>
      <c r="AI49" s="557"/>
      <c r="AJ49" s="557"/>
      <c r="AK49" s="557"/>
      <c r="AL49" s="557"/>
      <c r="AM49" s="557"/>
      <c r="AN49" s="557"/>
      <c r="AO49" s="557"/>
      <c r="AP49" s="557"/>
      <c r="AQ49" s="557"/>
      <c r="AR49" s="557"/>
      <c r="AS49" s="557"/>
      <c r="AT49" s="557"/>
      <c r="AU49" s="557"/>
      <c r="AV49" s="557"/>
      <c r="AW49" s="557"/>
      <c r="AX49" s="557"/>
      <c r="AY49" s="557"/>
      <c r="AZ49" s="557"/>
      <c r="BA49" s="557"/>
      <c r="BB49" s="557"/>
      <c r="BC49" s="557"/>
      <c r="BD49" s="557"/>
      <c r="BE49" s="557"/>
      <c r="BF49" s="557"/>
      <c r="BG49" s="557"/>
      <c r="BH49" s="557"/>
      <c r="BI49" s="557"/>
      <c r="BJ49" s="557"/>
      <c r="BK49" s="557"/>
      <c r="BL49" s="557"/>
      <c r="BM49" s="557"/>
      <c r="BN49" s="557"/>
      <c r="BO49" s="557"/>
      <c r="BP49" s="557"/>
      <c r="BQ49" s="557"/>
      <c r="BR49" s="557"/>
      <c r="BS49" s="557"/>
      <c r="BT49" s="557"/>
      <c r="BU49" s="557"/>
      <c r="BV49" s="557"/>
      <c r="BW49" s="557"/>
      <c r="BX49" s="557"/>
      <c r="BY49" s="557"/>
      <c r="BZ49" s="557"/>
      <c r="CA49" s="557"/>
      <c r="CB49" s="557"/>
      <c r="CC49" s="557"/>
      <c r="CD49" s="557"/>
      <c r="CE49" s="557"/>
      <c r="CF49" s="557"/>
      <c r="CG49" s="557"/>
      <c r="CH49" s="557"/>
      <c r="CI49" s="557"/>
      <c r="CJ49" s="557"/>
      <c r="CK49" s="557"/>
      <c r="CL49" s="557"/>
      <c r="CM49" s="557"/>
      <c r="CN49" s="557"/>
      <c r="CO49" s="557"/>
      <c r="CP49" s="557"/>
      <c r="CQ49" s="557"/>
      <c r="CR49" s="557"/>
      <c r="CS49" s="557"/>
      <c r="CT49" s="557"/>
      <c r="CU49" s="557"/>
      <c r="CV49" s="557"/>
      <c r="CW49" s="557"/>
      <c r="CX49" s="557"/>
      <c r="CY49" s="557"/>
      <c r="CZ49" s="557"/>
      <c r="DA49" s="557"/>
      <c r="DB49" s="557"/>
      <c r="DC49" s="557"/>
      <c r="DD49" s="557"/>
      <c r="DE49" s="557"/>
      <c r="DF49" s="557"/>
      <c r="DG49" s="557"/>
      <c r="DH49" s="557"/>
      <c r="DI49" s="557"/>
      <c r="DJ49" s="557"/>
      <c r="DK49" s="557"/>
      <c r="DL49" s="557"/>
      <c r="DM49" s="557"/>
      <c r="DN49" s="557"/>
      <c r="DO49" s="557"/>
      <c r="DP49" s="557"/>
      <c r="DQ49" s="557"/>
      <c r="DR49" s="557"/>
      <c r="DS49" s="557"/>
      <c r="DT49" s="557"/>
      <c r="DU49" s="557"/>
      <c r="DV49" s="557"/>
      <c r="DW49" s="557"/>
    </row>
    <row r="50" spans="18:44" ht="13.5">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row>
    <row r="51" spans="18:44" ht="13.5">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row>
    <row r="52" spans="18:44" ht="13.5">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row>
    <row r="53" spans="18:44" ht="13.5">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row>
    <row r="54" spans="18:44" ht="15">
      <c r="R54" s="420"/>
      <c r="S54" s="420"/>
      <c r="T54" s="420"/>
      <c r="U54" s="420"/>
      <c r="V54" s="420"/>
      <c r="W54" s="420"/>
      <c r="X54" s="420"/>
      <c r="Y54" s="505"/>
      <c r="Z54" s="505"/>
      <c r="AA54" s="505"/>
      <c r="AB54" s="505"/>
      <c r="AC54" s="505"/>
      <c r="AD54" s="505"/>
      <c r="AE54" s="505"/>
      <c r="AF54" s="505"/>
      <c r="AG54" s="505"/>
      <c r="AH54" s="505"/>
      <c r="AI54" s="420"/>
      <c r="AJ54" s="420"/>
      <c r="AK54" s="420"/>
      <c r="AL54" s="420"/>
      <c r="AM54" s="420"/>
      <c r="AN54" s="420"/>
      <c r="AO54" s="420"/>
      <c r="AP54" s="420"/>
      <c r="AQ54" s="420"/>
      <c r="AR54" s="420"/>
    </row>
    <row r="55" spans="18:44" ht="15">
      <c r="R55" s="420"/>
      <c r="S55" s="420"/>
      <c r="T55" s="420"/>
      <c r="U55" s="420"/>
      <c r="V55" s="420"/>
      <c r="W55" s="420"/>
      <c r="X55" s="420"/>
      <c r="Y55" s="505"/>
      <c r="Z55" s="505"/>
      <c r="AA55" s="505"/>
      <c r="AB55" s="505"/>
      <c r="AC55" s="505"/>
      <c r="AD55" s="505"/>
      <c r="AE55" s="505"/>
      <c r="AF55" s="505"/>
      <c r="AG55" s="505"/>
      <c r="AH55" s="505"/>
      <c r="AI55" s="420"/>
      <c r="AJ55" s="420"/>
      <c r="AK55" s="420"/>
      <c r="AL55" s="420"/>
      <c r="AM55" s="420"/>
      <c r="AN55" s="420"/>
      <c r="AO55" s="420"/>
      <c r="AP55" s="420"/>
      <c r="AQ55" s="420"/>
      <c r="AR55" s="420"/>
    </row>
    <row r="56" spans="18:44" ht="15">
      <c r="R56" s="420"/>
      <c r="S56" s="420"/>
      <c r="T56" s="420"/>
      <c r="U56" s="420"/>
      <c r="V56" s="420"/>
      <c r="W56" s="420"/>
      <c r="X56" s="420"/>
      <c r="Y56" s="505"/>
      <c r="Z56" s="505"/>
      <c r="AA56" s="505"/>
      <c r="AB56" s="505"/>
      <c r="AC56" s="505"/>
      <c r="AD56" s="505"/>
      <c r="AE56" s="505"/>
      <c r="AF56" s="505"/>
      <c r="AG56" s="505"/>
      <c r="AH56" s="505"/>
      <c r="AI56" s="420"/>
      <c r="AJ56" s="420"/>
      <c r="AK56" s="420"/>
      <c r="AL56" s="420"/>
      <c r="AM56" s="420"/>
      <c r="AN56" s="420"/>
      <c r="AO56" s="420"/>
      <c r="AP56" s="420"/>
      <c r="AQ56" s="420"/>
      <c r="AR56" s="420"/>
    </row>
    <row r="57" spans="18:44" ht="15">
      <c r="R57" s="420"/>
      <c r="S57" s="420"/>
      <c r="T57" s="420"/>
      <c r="U57" s="420"/>
      <c r="V57" s="420"/>
      <c r="W57" s="420"/>
      <c r="X57" s="420"/>
      <c r="Y57" s="505"/>
      <c r="Z57" s="505"/>
      <c r="AA57" s="505"/>
      <c r="AB57" s="505"/>
      <c r="AC57" s="505"/>
      <c r="AD57" s="505"/>
      <c r="AE57" s="505"/>
      <c r="AF57" s="505"/>
      <c r="AG57" s="505"/>
      <c r="AH57" s="505"/>
      <c r="AI57" s="420"/>
      <c r="AJ57" s="420"/>
      <c r="AK57" s="420"/>
      <c r="AL57" s="420"/>
      <c r="AM57" s="420"/>
      <c r="AN57" s="420"/>
      <c r="AO57" s="420"/>
      <c r="AP57" s="420"/>
      <c r="AQ57" s="420"/>
      <c r="AR57" s="420"/>
    </row>
    <row r="58" spans="18:44" ht="15">
      <c r="R58" s="420"/>
      <c r="S58" s="420"/>
      <c r="T58" s="420"/>
      <c r="U58" s="420"/>
      <c r="V58" s="420"/>
      <c r="W58" s="420"/>
      <c r="X58" s="420"/>
      <c r="Y58" s="505"/>
      <c r="Z58" s="505"/>
      <c r="AA58" s="505"/>
      <c r="AB58" s="505"/>
      <c r="AC58" s="505"/>
      <c r="AD58" s="505"/>
      <c r="AE58" s="505"/>
      <c r="AF58" s="505"/>
      <c r="AG58" s="505"/>
      <c r="AH58" s="505"/>
      <c r="AI58" s="420"/>
      <c r="AJ58" s="420"/>
      <c r="AK58" s="420"/>
      <c r="AL58" s="420"/>
      <c r="AM58" s="420"/>
      <c r="AN58" s="420"/>
      <c r="AO58" s="420"/>
      <c r="AP58" s="420"/>
      <c r="AQ58" s="420"/>
      <c r="AR58" s="420"/>
    </row>
    <row r="59" spans="18:44" ht="15">
      <c r="R59" s="420"/>
      <c r="S59" s="420"/>
      <c r="T59" s="420"/>
      <c r="U59" s="420"/>
      <c r="V59" s="420"/>
      <c r="W59" s="420"/>
      <c r="X59" s="420"/>
      <c r="Y59" s="505"/>
      <c r="Z59" s="505"/>
      <c r="AA59" s="505"/>
      <c r="AB59" s="505"/>
      <c r="AC59" s="505"/>
      <c r="AD59" s="505"/>
      <c r="AE59" s="505"/>
      <c r="AF59" s="505"/>
      <c r="AG59" s="505"/>
      <c r="AH59" s="505"/>
      <c r="AI59" s="420"/>
      <c r="AJ59" s="420"/>
      <c r="AK59" s="420"/>
      <c r="AL59" s="420"/>
      <c r="AM59" s="420"/>
      <c r="AN59" s="420"/>
      <c r="AO59" s="420"/>
      <c r="AP59" s="420"/>
      <c r="AQ59" s="420"/>
      <c r="AR59" s="420"/>
    </row>
    <row r="60" spans="18:44" ht="15">
      <c r="R60" s="420"/>
      <c r="S60" s="420"/>
      <c r="T60" s="420"/>
      <c r="U60" s="420"/>
      <c r="V60" s="420"/>
      <c r="W60" s="420"/>
      <c r="X60" s="420"/>
      <c r="Y60" s="505"/>
      <c r="Z60" s="505"/>
      <c r="AA60" s="505"/>
      <c r="AB60" s="505"/>
      <c r="AC60" s="505"/>
      <c r="AD60" s="505"/>
      <c r="AE60" s="505"/>
      <c r="AF60" s="505"/>
      <c r="AG60" s="505"/>
      <c r="AH60" s="505"/>
      <c r="AI60" s="420"/>
      <c r="AJ60" s="420"/>
      <c r="AK60" s="420"/>
      <c r="AL60" s="420"/>
      <c r="AM60" s="420"/>
      <c r="AN60" s="420"/>
      <c r="AO60" s="420"/>
      <c r="AP60" s="420"/>
      <c r="AQ60" s="420"/>
      <c r="AR60" s="420"/>
    </row>
    <row r="61" spans="18:44" ht="15">
      <c r="R61" s="420"/>
      <c r="S61" s="420"/>
      <c r="T61" s="420"/>
      <c r="U61" s="420"/>
      <c r="V61" s="420"/>
      <c r="W61" s="420"/>
      <c r="X61" s="420"/>
      <c r="Y61" s="505"/>
      <c r="Z61" s="505"/>
      <c r="AA61" s="505"/>
      <c r="AB61" s="505"/>
      <c r="AC61" s="505"/>
      <c r="AD61" s="505"/>
      <c r="AE61" s="505"/>
      <c r="AF61" s="505"/>
      <c r="AG61" s="505"/>
      <c r="AH61" s="505"/>
      <c r="AI61" s="420"/>
      <c r="AJ61" s="420"/>
      <c r="AK61" s="420"/>
      <c r="AL61" s="420"/>
      <c r="AM61" s="420"/>
      <c r="AN61" s="420"/>
      <c r="AO61" s="420"/>
      <c r="AP61" s="420"/>
      <c r="AQ61" s="420"/>
      <c r="AR61" s="420"/>
    </row>
    <row r="62" spans="18:44" ht="15">
      <c r="R62" s="420"/>
      <c r="S62" s="420"/>
      <c r="T62" s="420"/>
      <c r="U62" s="420"/>
      <c r="V62" s="420"/>
      <c r="W62" s="420"/>
      <c r="X62" s="420"/>
      <c r="Y62" s="505"/>
      <c r="Z62" s="505"/>
      <c r="AA62" s="505"/>
      <c r="AB62" s="505"/>
      <c r="AC62" s="505"/>
      <c r="AD62" s="505"/>
      <c r="AE62" s="505"/>
      <c r="AF62" s="505"/>
      <c r="AG62" s="505"/>
      <c r="AH62" s="505"/>
      <c r="AI62" s="420"/>
      <c r="AJ62" s="420"/>
      <c r="AK62" s="420"/>
      <c r="AL62" s="420"/>
      <c r="AM62" s="420"/>
      <c r="AN62" s="420"/>
      <c r="AO62" s="420"/>
      <c r="AP62" s="420"/>
      <c r="AQ62" s="420"/>
      <c r="AR62" s="420"/>
    </row>
    <row r="63" spans="18:44" ht="15">
      <c r="R63" s="420"/>
      <c r="S63" s="420"/>
      <c r="T63" s="420"/>
      <c r="U63" s="420"/>
      <c r="V63" s="420"/>
      <c r="W63" s="420"/>
      <c r="X63" s="420"/>
      <c r="Y63" s="505"/>
      <c r="Z63" s="505"/>
      <c r="AA63" s="505"/>
      <c r="AB63" s="505"/>
      <c r="AC63" s="505"/>
      <c r="AD63" s="505"/>
      <c r="AE63" s="505"/>
      <c r="AF63" s="505"/>
      <c r="AG63" s="505"/>
      <c r="AH63" s="505"/>
      <c r="AI63" s="420"/>
      <c r="AJ63" s="420"/>
      <c r="AK63" s="420"/>
      <c r="AL63" s="420"/>
      <c r="AM63" s="420"/>
      <c r="AN63" s="420"/>
      <c r="AO63" s="420"/>
      <c r="AP63" s="420"/>
      <c r="AQ63" s="420"/>
      <c r="AR63" s="420"/>
    </row>
    <row r="64" spans="18:44" ht="15">
      <c r="R64" s="420"/>
      <c r="S64" s="420"/>
      <c r="T64" s="420"/>
      <c r="U64" s="420"/>
      <c r="V64" s="420"/>
      <c r="W64" s="420"/>
      <c r="X64" s="420"/>
      <c r="Y64" s="505"/>
      <c r="Z64" s="505"/>
      <c r="AA64" s="505"/>
      <c r="AB64" s="505"/>
      <c r="AC64" s="505"/>
      <c r="AD64" s="505"/>
      <c r="AE64" s="505"/>
      <c r="AF64" s="505"/>
      <c r="AG64" s="505"/>
      <c r="AH64" s="505"/>
      <c r="AI64" s="420"/>
      <c r="AJ64" s="420"/>
      <c r="AK64" s="420"/>
      <c r="AL64" s="420"/>
      <c r="AM64" s="420"/>
      <c r="AN64" s="420"/>
      <c r="AO64" s="420"/>
      <c r="AP64" s="420"/>
      <c r="AQ64" s="420"/>
      <c r="AR64" s="420"/>
    </row>
    <row r="65" spans="18:44" ht="15">
      <c r="R65" s="420"/>
      <c r="S65" s="420"/>
      <c r="T65" s="420"/>
      <c r="U65" s="420"/>
      <c r="V65" s="420"/>
      <c r="W65" s="420"/>
      <c r="X65" s="420"/>
      <c r="Y65" s="505"/>
      <c r="Z65" s="505"/>
      <c r="AA65" s="505"/>
      <c r="AB65" s="505"/>
      <c r="AC65" s="505"/>
      <c r="AD65" s="505"/>
      <c r="AE65" s="505"/>
      <c r="AF65" s="505"/>
      <c r="AG65" s="505"/>
      <c r="AH65" s="505"/>
      <c r="AI65" s="420"/>
      <c r="AJ65" s="420"/>
      <c r="AK65" s="420"/>
      <c r="AL65" s="420"/>
      <c r="AM65" s="420"/>
      <c r="AN65" s="420"/>
      <c r="AO65" s="420"/>
      <c r="AP65" s="420"/>
      <c r="AQ65" s="420"/>
      <c r="AR65" s="420"/>
    </row>
    <row r="66" spans="18:44" ht="15">
      <c r="R66" s="420"/>
      <c r="S66" s="420"/>
      <c r="T66" s="420"/>
      <c r="U66" s="420"/>
      <c r="V66" s="420"/>
      <c r="W66" s="420"/>
      <c r="X66" s="420"/>
      <c r="Y66" s="505"/>
      <c r="Z66" s="505"/>
      <c r="AA66" s="505"/>
      <c r="AB66" s="505"/>
      <c r="AC66" s="505"/>
      <c r="AD66" s="505"/>
      <c r="AE66" s="505"/>
      <c r="AF66" s="505"/>
      <c r="AG66" s="505"/>
      <c r="AH66" s="505"/>
      <c r="AI66" s="420"/>
      <c r="AJ66" s="420"/>
      <c r="AK66" s="420"/>
      <c r="AL66" s="420"/>
      <c r="AM66" s="420"/>
      <c r="AN66" s="420"/>
      <c r="AO66" s="420"/>
      <c r="AP66" s="420"/>
      <c r="AQ66" s="420"/>
      <c r="AR66" s="420"/>
    </row>
    <row r="67" spans="18:44" ht="15">
      <c r="R67" s="420"/>
      <c r="S67" s="420"/>
      <c r="T67" s="420"/>
      <c r="U67" s="420"/>
      <c r="V67" s="420"/>
      <c r="W67" s="420"/>
      <c r="X67" s="420"/>
      <c r="Y67" s="505"/>
      <c r="Z67" s="505"/>
      <c r="AA67" s="505"/>
      <c r="AB67" s="505"/>
      <c r="AC67" s="505"/>
      <c r="AD67" s="505"/>
      <c r="AE67" s="505"/>
      <c r="AF67" s="505"/>
      <c r="AG67" s="505"/>
      <c r="AH67" s="505"/>
      <c r="AI67" s="420"/>
      <c r="AJ67" s="420"/>
      <c r="AK67" s="420"/>
      <c r="AL67" s="420"/>
      <c r="AM67" s="420"/>
      <c r="AN67" s="420"/>
      <c r="AO67" s="420"/>
      <c r="AP67" s="420"/>
      <c r="AQ67" s="420"/>
      <c r="AR67" s="420"/>
    </row>
    <row r="68" spans="18:44" ht="15">
      <c r="R68" s="420"/>
      <c r="S68" s="420"/>
      <c r="T68" s="420"/>
      <c r="U68" s="420"/>
      <c r="V68" s="420"/>
      <c r="W68" s="420"/>
      <c r="X68" s="420"/>
      <c r="Y68" s="505"/>
      <c r="Z68" s="505"/>
      <c r="AA68" s="505"/>
      <c r="AB68" s="505"/>
      <c r="AC68" s="505"/>
      <c r="AD68" s="505"/>
      <c r="AE68" s="505"/>
      <c r="AF68" s="505"/>
      <c r="AG68" s="505"/>
      <c r="AH68" s="505"/>
      <c r="AI68" s="420"/>
      <c r="AJ68" s="420"/>
      <c r="AK68" s="420"/>
      <c r="AL68" s="420"/>
      <c r="AM68" s="420"/>
      <c r="AN68" s="420"/>
      <c r="AO68" s="420"/>
      <c r="AP68" s="420"/>
      <c r="AQ68" s="420"/>
      <c r="AR68" s="420"/>
    </row>
    <row r="69" spans="18:44" ht="15">
      <c r="R69" s="420"/>
      <c r="S69" s="420"/>
      <c r="T69" s="420"/>
      <c r="U69" s="420"/>
      <c r="V69" s="420"/>
      <c r="W69" s="420"/>
      <c r="X69" s="420"/>
      <c r="Y69" s="505"/>
      <c r="Z69" s="505"/>
      <c r="AA69" s="505"/>
      <c r="AB69" s="505"/>
      <c r="AC69" s="505"/>
      <c r="AD69" s="505"/>
      <c r="AE69" s="505"/>
      <c r="AF69" s="505"/>
      <c r="AG69" s="505"/>
      <c r="AH69" s="505"/>
      <c r="AI69" s="420"/>
      <c r="AJ69" s="420"/>
      <c r="AK69" s="420"/>
      <c r="AL69" s="420"/>
      <c r="AM69" s="420"/>
      <c r="AN69" s="420"/>
      <c r="AO69" s="420"/>
      <c r="AP69" s="420"/>
      <c r="AQ69" s="420"/>
      <c r="AR69" s="420"/>
    </row>
    <row r="70" spans="18:44" ht="15">
      <c r="R70" s="420"/>
      <c r="S70" s="420"/>
      <c r="T70" s="420"/>
      <c r="U70" s="420"/>
      <c r="V70" s="420"/>
      <c r="W70" s="420"/>
      <c r="X70" s="420"/>
      <c r="Y70" s="505"/>
      <c r="Z70" s="505"/>
      <c r="AA70" s="505"/>
      <c r="AB70" s="505"/>
      <c r="AC70" s="505"/>
      <c r="AD70" s="505"/>
      <c r="AE70" s="505"/>
      <c r="AF70" s="505"/>
      <c r="AG70" s="505"/>
      <c r="AH70" s="505"/>
      <c r="AI70" s="420"/>
      <c r="AJ70" s="420"/>
      <c r="AK70" s="420"/>
      <c r="AL70" s="420"/>
      <c r="AM70" s="420"/>
      <c r="AN70" s="420"/>
      <c r="AO70" s="420"/>
      <c r="AP70" s="420"/>
      <c r="AQ70" s="420"/>
      <c r="AR70" s="420"/>
    </row>
    <row r="71" spans="18:44" ht="15">
      <c r="R71" s="420"/>
      <c r="S71" s="420"/>
      <c r="T71" s="420"/>
      <c r="U71" s="420"/>
      <c r="V71" s="420"/>
      <c r="W71" s="420"/>
      <c r="X71" s="420"/>
      <c r="Y71" s="505"/>
      <c r="Z71" s="505"/>
      <c r="AA71" s="505"/>
      <c r="AB71" s="505"/>
      <c r="AC71" s="505"/>
      <c r="AD71" s="505"/>
      <c r="AE71" s="505"/>
      <c r="AF71" s="505"/>
      <c r="AG71" s="505"/>
      <c r="AH71" s="505"/>
      <c r="AI71" s="420"/>
      <c r="AJ71" s="420"/>
      <c r="AK71" s="420"/>
      <c r="AL71" s="420"/>
      <c r="AM71" s="420"/>
      <c r="AN71" s="420"/>
      <c r="AO71" s="420"/>
      <c r="AP71" s="420"/>
      <c r="AQ71" s="420"/>
      <c r="AR71" s="420"/>
    </row>
    <row r="72" spans="18:44" ht="15">
      <c r="R72" s="420"/>
      <c r="S72" s="420"/>
      <c r="T72" s="420"/>
      <c r="U72" s="420"/>
      <c r="V72" s="420"/>
      <c r="W72" s="420"/>
      <c r="X72" s="420"/>
      <c r="Y72" s="505"/>
      <c r="Z72" s="505"/>
      <c r="AA72" s="505"/>
      <c r="AB72" s="505"/>
      <c r="AC72" s="505"/>
      <c r="AD72" s="505"/>
      <c r="AE72" s="505"/>
      <c r="AF72" s="505"/>
      <c r="AG72" s="505"/>
      <c r="AH72" s="505"/>
      <c r="AI72" s="420"/>
      <c r="AJ72" s="420"/>
      <c r="AK72" s="420"/>
      <c r="AL72" s="420"/>
      <c r="AM72" s="420"/>
      <c r="AN72" s="420"/>
      <c r="AO72" s="420"/>
      <c r="AP72" s="420"/>
      <c r="AQ72" s="420"/>
      <c r="AR72" s="420"/>
    </row>
    <row r="73" spans="18:44" ht="15">
      <c r="R73" s="420"/>
      <c r="S73" s="420"/>
      <c r="T73" s="420"/>
      <c r="U73" s="420"/>
      <c r="V73" s="420"/>
      <c r="W73" s="420"/>
      <c r="X73" s="420"/>
      <c r="Y73" s="505"/>
      <c r="Z73" s="505"/>
      <c r="AA73" s="505"/>
      <c r="AB73" s="505"/>
      <c r="AC73" s="505"/>
      <c r="AD73" s="505"/>
      <c r="AE73" s="505"/>
      <c r="AF73" s="505"/>
      <c r="AG73" s="505"/>
      <c r="AH73" s="505"/>
      <c r="AI73" s="420"/>
      <c r="AJ73" s="420"/>
      <c r="AK73" s="420"/>
      <c r="AL73" s="420"/>
      <c r="AM73" s="420"/>
      <c r="AN73" s="420"/>
      <c r="AO73" s="420"/>
      <c r="AP73" s="420"/>
      <c r="AQ73" s="420"/>
      <c r="AR73" s="420"/>
    </row>
    <row r="74" spans="18:44" ht="15">
      <c r="R74" s="420"/>
      <c r="S74" s="420"/>
      <c r="T74" s="420"/>
      <c r="U74" s="420"/>
      <c r="V74" s="420"/>
      <c r="W74" s="420"/>
      <c r="X74" s="420"/>
      <c r="Y74" s="505"/>
      <c r="Z74" s="505"/>
      <c r="AA74" s="505"/>
      <c r="AB74" s="505"/>
      <c r="AC74" s="505"/>
      <c r="AD74" s="505"/>
      <c r="AE74" s="505"/>
      <c r="AF74" s="505"/>
      <c r="AG74" s="505"/>
      <c r="AH74" s="505"/>
      <c r="AI74" s="420"/>
      <c r="AJ74" s="420"/>
      <c r="AK74" s="420"/>
      <c r="AL74" s="420"/>
      <c r="AM74" s="420"/>
      <c r="AN74" s="420"/>
      <c r="AO74" s="420"/>
      <c r="AP74" s="420"/>
      <c r="AQ74" s="420"/>
      <c r="AR74" s="420"/>
    </row>
    <row r="75" spans="18:44" ht="15">
      <c r="R75" s="420"/>
      <c r="S75" s="420"/>
      <c r="T75" s="420"/>
      <c r="U75" s="420"/>
      <c r="V75" s="420"/>
      <c r="W75" s="420"/>
      <c r="X75" s="420"/>
      <c r="Y75" s="505"/>
      <c r="Z75" s="505"/>
      <c r="AA75" s="505"/>
      <c r="AB75" s="505"/>
      <c r="AC75" s="505"/>
      <c r="AD75" s="505"/>
      <c r="AE75" s="505"/>
      <c r="AF75" s="505"/>
      <c r="AG75" s="505"/>
      <c r="AH75" s="505"/>
      <c r="AI75" s="420"/>
      <c r="AJ75" s="420"/>
      <c r="AK75" s="420"/>
      <c r="AL75" s="420"/>
      <c r="AM75" s="420"/>
      <c r="AN75" s="420"/>
      <c r="AO75" s="420"/>
      <c r="AP75" s="420"/>
      <c r="AQ75" s="420"/>
      <c r="AR75" s="420"/>
    </row>
    <row r="76" spans="18:44" ht="15">
      <c r="R76" s="420"/>
      <c r="S76" s="420"/>
      <c r="T76" s="420"/>
      <c r="U76" s="420"/>
      <c r="V76" s="420"/>
      <c r="W76" s="420"/>
      <c r="X76" s="420"/>
      <c r="Y76" s="505"/>
      <c r="Z76" s="505"/>
      <c r="AA76" s="505"/>
      <c r="AB76" s="505"/>
      <c r="AC76" s="505"/>
      <c r="AD76" s="505"/>
      <c r="AE76" s="505"/>
      <c r="AF76" s="505"/>
      <c r="AG76" s="505"/>
      <c r="AH76" s="505"/>
      <c r="AI76" s="420"/>
      <c r="AJ76" s="420"/>
      <c r="AK76" s="420"/>
      <c r="AL76" s="420"/>
      <c r="AM76" s="420"/>
      <c r="AN76" s="420"/>
      <c r="AO76" s="420"/>
      <c r="AP76" s="420"/>
      <c r="AQ76" s="420"/>
      <c r="AR76" s="420"/>
    </row>
    <row r="77" spans="18:44" ht="15">
      <c r="R77" s="420"/>
      <c r="S77" s="420"/>
      <c r="T77" s="420"/>
      <c r="U77" s="420"/>
      <c r="V77" s="420"/>
      <c r="W77" s="420"/>
      <c r="X77" s="420"/>
      <c r="Y77" s="505"/>
      <c r="Z77" s="505"/>
      <c r="AA77" s="505"/>
      <c r="AB77" s="505"/>
      <c r="AC77" s="505"/>
      <c r="AD77" s="505"/>
      <c r="AE77" s="505"/>
      <c r="AF77" s="505"/>
      <c r="AG77" s="505"/>
      <c r="AH77" s="505"/>
      <c r="AI77" s="420"/>
      <c r="AJ77" s="420"/>
      <c r="AK77" s="420"/>
      <c r="AL77" s="420"/>
      <c r="AM77" s="420"/>
      <c r="AN77" s="420"/>
      <c r="AO77" s="420"/>
      <c r="AP77" s="420"/>
      <c r="AQ77" s="420"/>
      <c r="AR77" s="420"/>
    </row>
    <row r="78" spans="18:44" ht="15">
      <c r="R78" s="420"/>
      <c r="S78" s="420"/>
      <c r="T78" s="420"/>
      <c r="U78" s="420"/>
      <c r="V78" s="420"/>
      <c r="W78" s="420"/>
      <c r="X78" s="420"/>
      <c r="Y78" s="505"/>
      <c r="Z78" s="505"/>
      <c r="AA78" s="505"/>
      <c r="AB78" s="505"/>
      <c r="AC78" s="505"/>
      <c r="AD78" s="505"/>
      <c r="AE78" s="505"/>
      <c r="AF78" s="505"/>
      <c r="AG78" s="505"/>
      <c r="AH78" s="505"/>
      <c r="AI78" s="420"/>
      <c r="AJ78" s="420"/>
      <c r="AK78" s="420"/>
      <c r="AL78" s="420"/>
      <c r="AM78" s="420"/>
      <c r="AN78" s="420"/>
      <c r="AO78" s="420"/>
      <c r="AP78" s="420"/>
      <c r="AQ78" s="420"/>
      <c r="AR78" s="420"/>
    </row>
    <row r="79" spans="18:44" ht="15">
      <c r="R79" s="420"/>
      <c r="S79" s="420"/>
      <c r="T79" s="420"/>
      <c r="U79" s="420"/>
      <c r="V79" s="420"/>
      <c r="W79" s="420"/>
      <c r="X79" s="420"/>
      <c r="Y79" s="505"/>
      <c r="Z79" s="505"/>
      <c r="AA79" s="505"/>
      <c r="AB79" s="505"/>
      <c r="AC79" s="505"/>
      <c r="AD79" s="505"/>
      <c r="AE79" s="505"/>
      <c r="AF79" s="505"/>
      <c r="AG79" s="505"/>
      <c r="AH79" s="505"/>
      <c r="AI79" s="420"/>
      <c r="AJ79" s="420"/>
      <c r="AK79" s="420"/>
      <c r="AL79" s="420"/>
      <c r="AM79" s="420"/>
      <c r="AN79" s="420"/>
      <c r="AO79" s="420"/>
      <c r="AP79" s="420"/>
      <c r="AQ79" s="420"/>
      <c r="AR79" s="420"/>
    </row>
    <row r="80" spans="18:44" ht="15">
      <c r="R80" s="420"/>
      <c r="S80" s="420"/>
      <c r="T80" s="420"/>
      <c r="U80" s="420"/>
      <c r="V80" s="420"/>
      <c r="W80" s="420"/>
      <c r="X80" s="420"/>
      <c r="Y80" s="505"/>
      <c r="Z80" s="505"/>
      <c r="AA80" s="505"/>
      <c r="AB80" s="505"/>
      <c r="AC80" s="505"/>
      <c r="AD80" s="505"/>
      <c r="AE80" s="505"/>
      <c r="AF80" s="505"/>
      <c r="AG80" s="505"/>
      <c r="AH80" s="505"/>
      <c r="AI80" s="420"/>
      <c r="AJ80" s="420"/>
      <c r="AK80" s="420"/>
      <c r="AL80" s="420"/>
      <c r="AM80" s="420"/>
      <c r="AN80" s="420"/>
      <c r="AO80" s="420"/>
      <c r="AP80" s="420"/>
      <c r="AQ80" s="420"/>
      <c r="AR80" s="420"/>
    </row>
    <row r="81" spans="18:44" ht="15">
      <c r="R81" s="420"/>
      <c r="S81" s="420"/>
      <c r="T81" s="420"/>
      <c r="U81" s="420"/>
      <c r="V81" s="420"/>
      <c r="W81" s="420"/>
      <c r="X81" s="420"/>
      <c r="Y81" s="505"/>
      <c r="Z81" s="505"/>
      <c r="AA81" s="505"/>
      <c r="AB81" s="505"/>
      <c r="AC81" s="505"/>
      <c r="AD81" s="505"/>
      <c r="AE81" s="505"/>
      <c r="AF81" s="505"/>
      <c r="AG81" s="505"/>
      <c r="AH81" s="505"/>
      <c r="AI81" s="420"/>
      <c r="AJ81" s="420"/>
      <c r="AK81" s="420"/>
      <c r="AL81" s="420"/>
      <c r="AM81" s="420"/>
      <c r="AN81" s="420"/>
      <c r="AO81" s="420"/>
      <c r="AP81" s="420"/>
      <c r="AQ81" s="420"/>
      <c r="AR81" s="420"/>
    </row>
    <row r="82" spans="18:44" ht="15">
      <c r="R82" s="420"/>
      <c r="S82" s="420"/>
      <c r="T82" s="420"/>
      <c r="U82" s="420"/>
      <c r="V82" s="420"/>
      <c r="W82" s="420"/>
      <c r="X82" s="420"/>
      <c r="Y82" s="505"/>
      <c r="Z82" s="505"/>
      <c r="AA82" s="505"/>
      <c r="AB82" s="505"/>
      <c r="AC82" s="505"/>
      <c r="AD82" s="505"/>
      <c r="AE82" s="505"/>
      <c r="AF82" s="505"/>
      <c r="AG82" s="505"/>
      <c r="AH82" s="505"/>
      <c r="AI82" s="420"/>
      <c r="AJ82" s="420"/>
      <c r="AK82" s="420"/>
      <c r="AL82" s="420"/>
      <c r="AM82" s="420"/>
      <c r="AN82" s="420"/>
      <c r="AO82" s="420"/>
      <c r="AP82" s="420"/>
      <c r="AQ82" s="420"/>
      <c r="AR82" s="420"/>
    </row>
    <row r="83" spans="18:44" ht="15">
      <c r="R83" s="420"/>
      <c r="S83" s="420"/>
      <c r="T83" s="420"/>
      <c r="U83" s="420"/>
      <c r="V83" s="420"/>
      <c r="W83" s="420"/>
      <c r="X83" s="420"/>
      <c r="Y83" s="505"/>
      <c r="Z83" s="505"/>
      <c r="AA83" s="505"/>
      <c r="AB83" s="505"/>
      <c r="AC83" s="505"/>
      <c r="AD83" s="505"/>
      <c r="AE83" s="505"/>
      <c r="AF83" s="505"/>
      <c r="AG83" s="505"/>
      <c r="AH83" s="505"/>
      <c r="AI83" s="420"/>
      <c r="AJ83" s="420"/>
      <c r="AK83" s="420"/>
      <c r="AL83" s="420"/>
      <c r="AM83" s="420"/>
      <c r="AN83" s="420"/>
      <c r="AO83" s="420"/>
      <c r="AP83" s="420"/>
      <c r="AQ83" s="420"/>
      <c r="AR83" s="420"/>
    </row>
    <row r="84" spans="21:44" ht="15">
      <c r="U84" s="420"/>
      <c r="V84" s="420"/>
      <c r="W84" s="420"/>
      <c r="X84" s="420"/>
      <c r="Y84" s="735"/>
      <c r="Z84" s="735"/>
      <c r="AA84" s="735"/>
      <c r="AB84" s="735"/>
      <c r="AC84" s="735"/>
      <c r="AD84" s="735"/>
      <c r="AE84" s="735"/>
      <c r="AF84" s="735"/>
      <c r="AG84" s="735"/>
      <c r="AH84" s="735"/>
      <c r="AI84" s="420"/>
      <c r="AJ84" s="420"/>
      <c r="AK84" s="420"/>
      <c r="AL84" s="420"/>
      <c r="AM84" s="420"/>
      <c r="AN84" s="420"/>
      <c r="AO84" s="420"/>
      <c r="AP84" s="420"/>
      <c r="AQ84" s="420"/>
      <c r="AR84" s="420"/>
    </row>
    <row r="85" spans="21:44" ht="13.5">
      <c r="U85" s="420"/>
      <c r="V85" s="420"/>
      <c r="W85" s="420"/>
      <c r="X85" s="420"/>
      <c r="Y85" s="420"/>
      <c r="Z85" s="420"/>
      <c r="AA85" s="420"/>
      <c r="AB85" s="420"/>
      <c r="AC85" s="420"/>
      <c r="AD85" s="420"/>
      <c r="AE85" s="420"/>
      <c r="AF85" s="420"/>
      <c r="AG85" s="420"/>
      <c r="AH85" s="420"/>
      <c r="AI85" s="420"/>
      <c r="AJ85" s="420"/>
      <c r="AK85" s="420"/>
      <c r="AL85" s="420"/>
      <c r="AM85" s="420"/>
      <c r="AN85" s="420"/>
      <c r="AO85" s="420"/>
      <c r="AP85" s="420"/>
      <c r="AQ85" s="420"/>
      <c r="AR85" s="420"/>
    </row>
    <row r="86" spans="21:44" ht="13.5">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row>
  </sheetData>
  <sheetProtection formatCells="0" formatColumns="0" formatRows="0" insertColumns="0" insertRows="0" insertHyperlinks="0" deleteColumns="0" deleteRows="0" sort="0" autoFilter="0" pivotTables="0"/>
  <mergeCells count="159">
    <mergeCell ref="AU4:BA4"/>
    <mergeCell ref="Q5:Q6"/>
    <mergeCell ref="C7:C28"/>
    <mergeCell ref="D7:P7"/>
    <mergeCell ref="D8:P8"/>
    <mergeCell ref="D9:P9"/>
    <mergeCell ref="D10:P10"/>
    <mergeCell ref="D13:P13"/>
    <mergeCell ref="D14:P14"/>
    <mergeCell ref="D15:P15"/>
    <mergeCell ref="D16:P16"/>
    <mergeCell ref="AF4:AO4"/>
    <mergeCell ref="AP4:AT4"/>
    <mergeCell ref="D17:P17"/>
    <mergeCell ref="C5:P6"/>
    <mergeCell ref="I33:P33"/>
    <mergeCell ref="AP30:AT30"/>
    <mergeCell ref="AP31:AT31"/>
    <mergeCell ref="AP32:AT32"/>
    <mergeCell ref="AP33:AT33"/>
    <mergeCell ref="I34:P34"/>
    <mergeCell ref="I37:P37"/>
    <mergeCell ref="D30:P30"/>
    <mergeCell ref="D24:P24"/>
    <mergeCell ref="D25:P25"/>
    <mergeCell ref="D11:P11"/>
    <mergeCell ref="D12:P12"/>
    <mergeCell ref="I31:P31"/>
    <mergeCell ref="I32:P32"/>
    <mergeCell ref="D33:H35"/>
    <mergeCell ref="D38:P38"/>
    <mergeCell ref="D18:P18"/>
    <mergeCell ref="D19:P19"/>
    <mergeCell ref="D20:P20"/>
    <mergeCell ref="D21:P21"/>
    <mergeCell ref="D22:P22"/>
    <mergeCell ref="D29:P29"/>
    <mergeCell ref="D23:P23"/>
    <mergeCell ref="D28:P28"/>
    <mergeCell ref="D31:H32"/>
    <mergeCell ref="I35:P35"/>
    <mergeCell ref="D36:H37"/>
    <mergeCell ref="I36:P36"/>
    <mergeCell ref="DJ4:DO4"/>
    <mergeCell ref="DP4:DU4"/>
    <mergeCell ref="DJ5:DO5"/>
    <mergeCell ref="DP5:DU5"/>
    <mergeCell ref="DJ6:DO6"/>
    <mergeCell ref="DP6:DU6"/>
    <mergeCell ref="DJ7:DO7"/>
    <mergeCell ref="DP7:DU7"/>
    <mergeCell ref="DJ8:DO8"/>
    <mergeCell ref="DP8:DU8"/>
    <mergeCell ref="DJ9:DO9"/>
    <mergeCell ref="DP9:DU9"/>
    <mergeCell ref="DJ10:DO10"/>
    <mergeCell ref="DP10:DU10"/>
    <mergeCell ref="DJ11:DO11"/>
    <mergeCell ref="DP11:DU11"/>
    <mergeCell ref="DJ12:DO12"/>
    <mergeCell ref="DP12:DU12"/>
    <mergeCell ref="DJ13:DO13"/>
    <mergeCell ref="DP13:DU13"/>
    <mergeCell ref="DJ14:DO14"/>
    <mergeCell ref="DP14:DU14"/>
    <mergeCell ref="DJ15:DO15"/>
    <mergeCell ref="DP15:DU15"/>
    <mergeCell ref="DJ16:DO16"/>
    <mergeCell ref="DP16:DU16"/>
    <mergeCell ref="DJ17:DO17"/>
    <mergeCell ref="DP17:DU17"/>
    <mergeCell ref="DJ18:DO18"/>
    <mergeCell ref="DP18:DU18"/>
    <mergeCell ref="DJ19:DO19"/>
    <mergeCell ref="DP19:DU19"/>
    <mergeCell ref="DJ20:DO20"/>
    <mergeCell ref="DP20:DU20"/>
    <mergeCell ref="DJ21:DO21"/>
    <mergeCell ref="DP21:DU21"/>
    <mergeCell ref="DJ22:DO22"/>
    <mergeCell ref="DP22:DU22"/>
    <mergeCell ref="DJ23:DO23"/>
    <mergeCell ref="DP23:DU23"/>
    <mergeCell ref="DJ24:DO24"/>
    <mergeCell ref="DP24:DU24"/>
    <mergeCell ref="DJ25:DO25"/>
    <mergeCell ref="DP25:DU25"/>
    <mergeCell ref="DJ26:DO26"/>
    <mergeCell ref="DP26:DU26"/>
    <mergeCell ref="DJ27:DO27"/>
    <mergeCell ref="DP27:DU27"/>
    <mergeCell ref="DJ28:DO28"/>
    <mergeCell ref="DP28:DU28"/>
    <mergeCell ref="DJ29:DO29"/>
    <mergeCell ref="DP29:DU29"/>
    <mergeCell ref="DJ30:DO30"/>
    <mergeCell ref="DP30:DU30"/>
    <mergeCell ref="DJ31:DO31"/>
    <mergeCell ref="DP31:DU31"/>
    <mergeCell ref="DJ32:DO32"/>
    <mergeCell ref="DP32:DU32"/>
    <mergeCell ref="DJ33:DO33"/>
    <mergeCell ref="DP33:DU33"/>
    <mergeCell ref="DJ34:DO34"/>
    <mergeCell ref="DP34:DU34"/>
    <mergeCell ref="DJ35:DO35"/>
    <mergeCell ref="DP35:DU35"/>
    <mergeCell ref="DJ36:DO36"/>
    <mergeCell ref="DP36:DU36"/>
    <mergeCell ref="DP40:DU40"/>
    <mergeCell ref="DJ37:DO37"/>
    <mergeCell ref="DP37:DU37"/>
    <mergeCell ref="DJ38:DO38"/>
    <mergeCell ref="DP38:DU38"/>
    <mergeCell ref="DJ39:DO39"/>
    <mergeCell ref="DP39:DU39"/>
    <mergeCell ref="AP36:AT36"/>
    <mergeCell ref="AP37:AT37"/>
    <mergeCell ref="AP38:AT38"/>
    <mergeCell ref="AP39:AT39"/>
    <mergeCell ref="AP40:AT40"/>
    <mergeCell ref="DJ40:DO40"/>
    <mergeCell ref="AP34:AT34"/>
    <mergeCell ref="AP35:AT35"/>
    <mergeCell ref="AP25:AT25"/>
    <mergeCell ref="AP26:AT26"/>
    <mergeCell ref="AP27:AT27"/>
    <mergeCell ref="AP28:AT28"/>
    <mergeCell ref="AP29:AT29"/>
    <mergeCell ref="AP19:AT19"/>
    <mergeCell ref="AP20:AT20"/>
    <mergeCell ref="AP21:AT21"/>
    <mergeCell ref="AP24:AT24"/>
    <mergeCell ref="AP13:AT13"/>
    <mergeCell ref="AP14:AT14"/>
    <mergeCell ref="AP15:AT15"/>
    <mergeCell ref="AP16:AT16"/>
    <mergeCell ref="AP17:AT17"/>
    <mergeCell ref="AP18:AT18"/>
    <mergeCell ref="Y84:AH84"/>
    <mergeCell ref="R5:Z5"/>
    <mergeCell ref="AP7:AT7"/>
    <mergeCell ref="AP8:AT8"/>
    <mergeCell ref="AP9:AT9"/>
    <mergeCell ref="AP10:AT10"/>
    <mergeCell ref="AP11:AT11"/>
    <mergeCell ref="AP12:AT12"/>
    <mergeCell ref="AP22:AT22"/>
    <mergeCell ref="AP23:AT23"/>
    <mergeCell ref="AP44:AT44"/>
    <mergeCell ref="AP45:AT45"/>
    <mergeCell ref="AP46:AT46"/>
    <mergeCell ref="AP47:AT47"/>
    <mergeCell ref="EC6:ED6"/>
    <mergeCell ref="D26:P26"/>
    <mergeCell ref="D27:P27"/>
    <mergeCell ref="C39:P39"/>
    <mergeCell ref="C40:P40"/>
    <mergeCell ref="C29:C37"/>
  </mergeCells>
  <printOptions/>
  <pageMargins left="0.75" right="0.75" top="1" bottom="1" header="0.512" footer="0.512"/>
  <pageSetup horizontalDpi="600" verticalDpi="600" orientation="portrait" paperSize="9" scale="90" r:id="rId1"/>
  <headerFooter alignWithMargins="0">
    <oddHeader>&amp;R&amp;F &amp;A</oddHeader>
  </headerFooter>
</worksheet>
</file>

<file path=xl/worksheets/sheet3.xml><?xml version="1.0" encoding="utf-8"?>
<worksheet xmlns="http://schemas.openxmlformats.org/spreadsheetml/2006/main" xmlns:r="http://schemas.openxmlformats.org/officeDocument/2006/relationships">
  <dimension ref="A1:HB34"/>
  <sheetViews>
    <sheetView tabSelected="1" zoomScalePageLayoutView="0" workbookViewId="0" topLeftCell="A1">
      <selection activeCell="B2" sqref="B2"/>
    </sheetView>
  </sheetViews>
  <sheetFormatPr defaultColWidth="9.00390625" defaultRowHeight="13.5"/>
  <cols>
    <col min="1" max="1" width="1.625" style="0" customWidth="1"/>
    <col min="2" max="2" width="3.00390625" style="0" customWidth="1"/>
    <col min="3" max="55" width="1.625" style="0" customWidth="1"/>
    <col min="56" max="57" width="2.50390625" style="0" customWidth="1"/>
    <col min="58" max="58" width="3.375" style="0" customWidth="1"/>
    <col min="59" max="59" width="2.75390625" style="0" customWidth="1"/>
    <col min="60" max="60" width="3.25390625" style="0" customWidth="1"/>
    <col min="61" max="70" width="2.75390625" style="0" customWidth="1"/>
    <col min="71" max="71" width="3.50390625" style="0" customWidth="1"/>
    <col min="72" max="72" width="3.375" style="0" customWidth="1"/>
    <col min="73" max="157" width="2.75390625" style="0" customWidth="1"/>
    <col min="158" max="158" width="39.50390625" style="0" customWidth="1"/>
    <col min="159" max="159" width="36.25390625" style="0" customWidth="1"/>
    <col min="160" max="160" width="8.50390625" style="0" customWidth="1"/>
    <col min="161" max="161" width="7.25390625" style="0" customWidth="1"/>
    <col min="162" max="162" width="2.875" style="0" customWidth="1"/>
    <col min="163" max="164" width="2.75390625" style="0" customWidth="1"/>
  </cols>
  <sheetData>
    <row r="1" spans="1:164" ht="13.5">
      <c r="A1" s="549"/>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557"/>
      <c r="DK1" s="557"/>
      <c r="DL1" s="557"/>
      <c r="DM1" s="557"/>
      <c r="DN1" s="557"/>
      <c r="DO1" s="557"/>
      <c r="DP1" s="557"/>
      <c r="DQ1" s="557"/>
      <c r="DR1" s="557"/>
      <c r="DS1" s="557"/>
      <c r="DT1" s="557"/>
      <c r="DU1" s="557"/>
      <c r="DV1" s="557"/>
      <c r="DW1" s="557"/>
      <c r="DX1" s="557"/>
      <c r="DY1" s="557"/>
      <c r="DZ1" s="557"/>
      <c r="EA1" s="557"/>
      <c r="EB1" s="557"/>
      <c r="EC1" s="557"/>
      <c r="ED1" s="557"/>
      <c r="EE1" s="557"/>
      <c r="EF1" s="557"/>
      <c r="EG1" s="557"/>
      <c r="EH1" s="557"/>
      <c r="EI1" s="557"/>
      <c r="EJ1" s="557"/>
      <c r="EK1" s="557"/>
      <c r="EL1" s="557"/>
      <c r="EM1" s="557"/>
      <c r="EN1" s="557"/>
      <c r="EO1" s="557"/>
      <c r="EP1" s="557"/>
      <c r="EQ1" s="557"/>
      <c r="ER1" s="557"/>
      <c r="ES1" s="557"/>
      <c r="ET1" s="557"/>
      <c r="EU1" s="557"/>
      <c r="EV1" s="557"/>
      <c r="EW1" s="557"/>
      <c r="EX1" s="557"/>
      <c r="EZ1" s="561"/>
      <c r="FA1" s="561"/>
      <c r="FB1" s="561"/>
      <c r="FC1" s="561"/>
      <c r="FD1" s="561"/>
      <c r="FE1" s="561"/>
      <c r="FF1" s="561"/>
      <c r="FG1" s="561"/>
      <c r="FH1" s="561"/>
    </row>
    <row r="2" spans="1:164" ht="27" customHeight="1">
      <c r="A2" s="549"/>
      <c r="C2" s="829" t="s">
        <v>121</v>
      </c>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125"/>
      <c r="BE2" s="556"/>
      <c r="BF2" s="125"/>
      <c r="BG2" s="595"/>
      <c r="BH2" s="125"/>
      <c r="BI2" s="829" t="s">
        <v>121</v>
      </c>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EX2" s="557"/>
      <c r="EZ2" s="561"/>
      <c r="FH2" s="561"/>
    </row>
    <row r="3" spans="1:164" ht="15">
      <c r="A3" s="549"/>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556"/>
      <c r="BF3" s="125"/>
      <c r="BG3" s="595"/>
      <c r="BH3" s="125"/>
      <c r="BI3" s="362"/>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EX3" s="557"/>
      <c r="EZ3" s="561"/>
      <c r="FH3" s="561"/>
    </row>
    <row r="4" spans="1:164" ht="15.75" thickBot="1">
      <c r="A4" s="549"/>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550"/>
      <c r="BF4" s="1"/>
      <c r="BG4" s="559"/>
      <c r="BH4" s="125"/>
      <c r="BI4" s="1">
        <f aca="true" t="shared" si="0" ref="BI4:BS4">BH4+1</f>
        <v>1</v>
      </c>
      <c r="BJ4" s="1">
        <f t="shared" si="0"/>
        <v>2</v>
      </c>
      <c r="BK4" s="1">
        <f t="shared" si="0"/>
        <v>3</v>
      </c>
      <c r="BL4" s="1">
        <f t="shared" si="0"/>
        <v>4</v>
      </c>
      <c r="BM4" s="1">
        <f t="shared" si="0"/>
        <v>5</v>
      </c>
      <c r="BN4" s="1">
        <f t="shared" si="0"/>
        <v>6</v>
      </c>
      <c r="BO4" s="1">
        <f t="shared" si="0"/>
        <v>7</v>
      </c>
      <c r="BP4" s="1">
        <f t="shared" si="0"/>
        <v>8</v>
      </c>
      <c r="BQ4" s="1">
        <f t="shared" si="0"/>
        <v>9</v>
      </c>
      <c r="BR4" s="1">
        <f t="shared" si="0"/>
        <v>10</v>
      </c>
      <c r="BS4" s="1">
        <f t="shared" si="0"/>
        <v>11</v>
      </c>
      <c r="BT4" s="1">
        <f aca="true" t="shared" si="1" ref="BT4:BY4">BS4+1</f>
        <v>12</v>
      </c>
      <c r="BU4" s="1">
        <f t="shared" si="1"/>
        <v>13</v>
      </c>
      <c r="BV4" s="1">
        <f t="shared" si="1"/>
        <v>14</v>
      </c>
      <c r="BW4" s="1">
        <f t="shared" si="1"/>
        <v>15</v>
      </c>
      <c r="BX4" s="1">
        <f t="shared" si="1"/>
        <v>16</v>
      </c>
      <c r="BY4" s="1">
        <f t="shared" si="1"/>
        <v>17</v>
      </c>
      <c r="BZ4" s="1">
        <f aca="true" t="shared" si="2" ref="BZ4:DG4">BY4+1</f>
        <v>18</v>
      </c>
      <c r="CA4" s="1">
        <f t="shared" si="2"/>
        <v>19</v>
      </c>
      <c r="CB4" s="1">
        <f t="shared" si="2"/>
        <v>20</v>
      </c>
      <c r="CC4" s="1">
        <f t="shared" si="2"/>
        <v>21</v>
      </c>
      <c r="CD4" s="1">
        <f t="shared" si="2"/>
        <v>22</v>
      </c>
      <c r="CE4" s="1">
        <f t="shared" si="2"/>
        <v>23</v>
      </c>
      <c r="CF4" s="1">
        <f t="shared" si="2"/>
        <v>24</v>
      </c>
      <c r="CG4" s="1">
        <f t="shared" si="2"/>
        <v>25</v>
      </c>
      <c r="CH4" s="1">
        <f t="shared" si="2"/>
        <v>26</v>
      </c>
      <c r="CI4" s="1">
        <f t="shared" si="2"/>
        <v>27</v>
      </c>
      <c r="CJ4" s="1">
        <f t="shared" si="2"/>
        <v>28</v>
      </c>
      <c r="CK4" s="1">
        <f t="shared" si="2"/>
        <v>29</v>
      </c>
      <c r="CL4" s="1">
        <f t="shared" si="2"/>
        <v>30</v>
      </c>
      <c r="CM4" s="1">
        <f t="shared" si="2"/>
        <v>31</v>
      </c>
      <c r="CN4" s="1">
        <f t="shared" si="2"/>
        <v>32</v>
      </c>
      <c r="CO4" s="1">
        <f t="shared" si="2"/>
        <v>33</v>
      </c>
      <c r="CP4" s="1">
        <f t="shared" si="2"/>
        <v>34</v>
      </c>
      <c r="CQ4" s="1">
        <f t="shared" si="2"/>
        <v>35</v>
      </c>
      <c r="CR4" s="1">
        <f t="shared" si="2"/>
        <v>36</v>
      </c>
      <c r="CS4" s="1">
        <f t="shared" si="2"/>
        <v>37</v>
      </c>
      <c r="CT4" s="1">
        <f t="shared" si="2"/>
        <v>38</v>
      </c>
      <c r="CU4" s="1">
        <f t="shared" si="2"/>
        <v>39</v>
      </c>
      <c r="CV4" s="1">
        <f t="shared" si="2"/>
        <v>40</v>
      </c>
      <c r="CW4" s="1">
        <f t="shared" si="2"/>
        <v>41</v>
      </c>
      <c r="CX4" s="1">
        <f t="shared" si="2"/>
        <v>42</v>
      </c>
      <c r="CY4" s="1">
        <f t="shared" si="2"/>
        <v>43</v>
      </c>
      <c r="CZ4" s="1">
        <f t="shared" si="2"/>
        <v>44</v>
      </c>
      <c r="DA4" s="1">
        <f t="shared" si="2"/>
        <v>45</v>
      </c>
      <c r="DB4" s="1">
        <f t="shared" si="2"/>
        <v>46</v>
      </c>
      <c r="DC4" s="1">
        <f t="shared" si="2"/>
        <v>47</v>
      </c>
      <c r="DD4" s="1">
        <f t="shared" si="2"/>
        <v>48</v>
      </c>
      <c r="DE4" s="1">
        <f t="shared" si="2"/>
        <v>49</v>
      </c>
      <c r="DF4" s="1">
        <f t="shared" si="2"/>
        <v>50</v>
      </c>
      <c r="DG4" s="1">
        <f t="shared" si="2"/>
        <v>51</v>
      </c>
      <c r="DH4" s="1">
        <f aca="true" t="shared" si="3" ref="DH4:ED4">DG4+1</f>
        <v>52</v>
      </c>
      <c r="DI4" s="1">
        <f t="shared" si="3"/>
        <v>53</v>
      </c>
      <c r="DJ4" s="1">
        <f t="shared" si="3"/>
        <v>54</v>
      </c>
      <c r="DK4" s="1">
        <f t="shared" si="3"/>
        <v>55</v>
      </c>
      <c r="DL4" s="1">
        <f t="shared" si="3"/>
        <v>56</v>
      </c>
      <c r="DM4" s="1">
        <f t="shared" si="3"/>
        <v>57</v>
      </c>
      <c r="DN4" s="1">
        <f t="shared" si="3"/>
        <v>58</v>
      </c>
      <c r="DO4" s="1">
        <f t="shared" si="3"/>
        <v>59</v>
      </c>
      <c r="DP4" s="1">
        <f t="shared" si="3"/>
        <v>60</v>
      </c>
      <c r="DQ4" s="1">
        <f t="shared" si="3"/>
        <v>61</v>
      </c>
      <c r="DR4" s="1">
        <f t="shared" si="3"/>
        <v>62</v>
      </c>
      <c r="DS4" s="1">
        <f t="shared" si="3"/>
        <v>63</v>
      </c>
      <c r="DT4" s="1">
        <f t="shared" si="3"/>
        <v>64</v>
      </c>
      <c r="DU4" s="1">
        <f t="shared" si="3"/>
        <v>65</v>
      </c>
      <c r="DV4" s="1">
        <f t="shared" si="3"/>
        <v>66</v>
      </c>
      <c r="DW4" s="1">
        <f t="shared" si="3"/>
        <v>67</v>
      </c>
      <c r="DX4" s="1">
        <f t="shared" si="3"/>
        <v>68</v>
      </c>
      <c r="DY4" s="1">
        <f t="shared" si="3"/>
        <v>69</v>
      </c>
      <c r="DZ4" s="1">
        <f t="shared" si="3"/>
        <v>70</v>
      </c>
      <c r="EA4" s="1">
        <f t="shared" si="3"/>
        <v>71</v>
      </c>
      <c r="EB4" s="1">
        <f t="shared" si="3"/>
        <v>72</v>
      </c>
      <c r="EC4" s="1">
        <f>EB4+1</f>
        <v>73</v>
      </c>
      <c r="ED4" s="1">
        <f t="shared" si="3"/>
        <v>74</v>
      </c>
      <c r="EE4" s="1">
        <f aca="true" t="shared" si="4" ref="EE4:EV4">ED4+1</f>
        <v>75</v>
      </c>
      <c r="EF4" s="1">
        <f t="shared" si="4"/>
        <v>76</v>
      </c>
      <c r="EG4" s="1">
        <f t="shared" si="4"/>
        <v>77</v>
      </c>
      <c r="EH4" s="1">
        <f t="shared" si="4"/>
        <v>78</v>
      </c>
      <c r="EI4" s="1">
        <f t="shared" si="4"/>
        <v>79</v>
      </c>
      <c r="EJ4" s="1">
        <f t="shared" si="4"/>
        <v>80</v>
      </c>
      <c r="EK4" s="1">
        <f t="shared" si="4"/>
        <v>81</v>
      </c>
      <c r="EL4" s="1">
        <f t="shared" si="4"/>
        <v>82</v>
      </c>
      <c r="EM4" s="1">
        <f t="shared" si="4"/>
        <v>83</v>
      </c>
      <c r="EN4" s="1">
        <f t="shared" si="4"/>
        <v>84</v>
      </c>
      <c r="EO4" s="1">
        <f t="shared" si="4"/>
        <v>85</v>
      </c>
      <c r="EP4" s="1">
        <f t="shared" si="4"/>
        <v>86</v>
      </c>
      <c r="EQ4" s="1">
        <f t="shared" si="4"/>
        <v>87</v>
      </c>
      <c r="ER4" s="1">
        <f t="shared" si="4"/>
        <v>88</v>
      </c>
      <c r="ES4" s="1">
        <f t="shared" si="4"/>
        <v>89</v>
      </c>
      <c r="ET4" s="1">
        <f t="shared" si="4"/>
        <v>90</v>
      </c>
      <c r="EU4" s="1">
        <f t="shared" si="4"/>
        <v>91</v>
      </c>
      <c r="EV4" s="1">
        <f t="shared" si="4"/>
        <v>92</v>
      </c>
      <c r="EX4" s="557"/>
      <c r="EZ4" s="561"/>
      <c r="FH4" s="561"/>
    </row>
    <row r="5" spans="1:210" ht="49.5" customHeight="1" thickBot="1">
      <c r="A5" s="549"/>
      <c r="C5" s="887"/>
      <c r="D5" s="888"/>
      <c r="E5" s="889"/>
      <c r="F5" s="890" t="s">
        <v>17</v>
      </c>
      <c r="G5" s="891"/>
      <c r="H5" s="891"/>
      <c r="I5" s="891"/>
      <c r="J5" s="891"/>
      <c r="K5" s="891"/>
      <c r="L5" s="891"/>
      <c r="M5" s="891"/>
      <c r="N5" s="891"/>
      <c r="O5" s="891"/>
      <c r="P5" s="891"/>
      <c r="Q5" s="891"/>
      <c r="R5" s="892"/>
      <c r="S5" s="890" t="s">
        <v>18</v>
      </c>
      <c r="T5" s="891"/>
      <c r="U5" s="891"/>
      <c r="V5" s="891"/>
      <c r="W5" s="891"/>
      <c r="X5" s="891"/>
      <c r="Y5" s="891"/>
      <c r="Z5" s="891"/>
      <c r="AA5" s="891"/>
      <c r="AB5" s="891"/>
      <c r="AC5" s="891"/>
      <c r="AD5" s="891"/>
      <c r="AE5" s="892"/>
      <c r="AF5" s="890" t="s">
        <v>19</v>
      </c>
      <c r="AG5" s="891"/>
      <c r="AH5" s="891"/>
      <c r="AI5" s="891"/>
      <c r="AJ5" s="891"/>
      <c r="AK5" s="891"/>
      <c r="AL5" s="891"/>
      <c r="AM5" s="891"/>
      <c r="AN5" s="891"/>
      <c r="AO5" s="891"/>
      <c r="AP5" s="891"/>
      <c r="AQ5" s="891"/>
      <c r="AR5" s="892"/>
      <c r="AS5" s="884" t="s">
        <v>20</v>
      </c>
      <c r="AT5" s="885"/>
      <c r="AU5" s="885"/>
      <c r="AV5" s="885"/>
      <c r="AW5" s="885"/>
      <c r="AX5" s="885"/>
      <c r="AY5" s="885"/>
      <c r="AZ5" s="885"/>
      <c r="BA5" s="885"/>
      <c r="BB5" s="885"/>
      <c r="BC5" s="886"/>
      <c r="BD5" s="400"/>
      <c r="BE5" s="593"/>
      <c r="BF5" s="1"/>
      <c r="BG5" s="559"/>
      <c r="BH5" s="1"/>
      <c r="BI5" s="714" t="s">
        <v>206</v>
      </c>
      <c r="BJ5" s="715"/>
      <c r="BK5" s="715"/>
      <c r="BL5" s="715"/>
      <c r="BM5" s="715"/>
      <c r="BN5" s="715"/>
      <c r="BO5" s="715"/>
      <c r="BP5" s="715"/>
      <c r="BQ5" s="714" t="s">
        <v>208</v>
      </c>
      <c r="BR5" s="835"/>
      <c r="BS5" s="187" t="s">
        <v>208</v>
      </c>
      <c r="BT5" s="187"/>
      <c r="BU5" s="714" t="s">
        <v>206</v>
      </c>
      <c r="BV5" s="750"/>
      <c r="BW5" s="750"/>
      <c r="BX5" s="750"/>
      <c r="BY5" s="750"/>
      <c r="BZ5" s="750"/>
      <c r="CA5" s="750"/>
      <c r="CB5" s="750"/>
      <c r="CC5" s="750"/>
      <c r="CD5" s="750"/>
      <c r="CE5" s="750"/>
      <c r="CF5" s="750"/>
      <c r="CG5" s="750"/>
      <c r="CH5" s="750"/>
      <c r="CI5" s="750"/>
      <c r="CJ5" s="750"/>
      <c r="CK5" s="750"/>
      <c r="CL5" s="750"/>
      <c r="CM5" s="750"/>
      <c r="CN5" s="751"/>
      <c r="CO5" s="714" t="s">
        <v>206</v>
      </c>
      <c r="CP5" s="750"/>
      <c r="CQ5" s="750"/>
      <c r="CR5" s="750"/>
      <c r="CS5" s="750"/>
      <c r="CT5" s="750"/>
      <c r="CU5" s="750"/>
      <c r="CV5" s="750"/>
      <c r="CW5" s="750"/>
      <c r="CX5" s="750"/>
      <c r="CY5" s="750"/>
      <c r="CZ5" s="750"/>
      <c r="DA5" s="750"/>
      <c r="DB5" s="750"/>
      <c r="DC5" s="750"/>
      <c r="DD5" s="750"/>
      <c r="DE5" s="750"/>
      <c r="DF5" s="750"/>
      <c r="DG5" s="750"/>
      <c r="DH5" s="751"/>
      <c r="DI5" s="714" t="s">
        <v>206</v>
      </c>
      <c r="DJ5" s="750"/>
      <c r="DK5" s="750"/>
      <c r="DL5" s="750"/>
      <c r="DM5" s="750"/>
      <c r="DN5" s="750"/>
      <c r="DO5" s="750"/>
      <c r="DP5" s="750"/>
      <c r="DQ5" s="750"/>
      <c r="DR5" s="750"/>
      <c r="DS5" s="750"/>
      <c r="DT5" s="750"/>
      <c r="DU5" s="750"/>
      <c r="DV5" s="750"/>
      <c r="DW5" s="750"/>
      <c r="DX5" s="750"/>
      <c r="DY5" s="750"/>
      <c r="DZ5" s="750"/>
      <c r="EA5" s="750"/>
      <c r="EB5" s="751"/>
      <c r="EC5" s="714" t="s">
        <v>206</v>
      </c>
      <c r="ED5" s="750"/>
      <c r="EE5" s="750"/>
      <c r="EF5" s="750"/>
      <c r="EG5" s="750"/>
      <c r="EH5" s="750"/>
      <c r="EI5" s="750"/>
      <c r="EJ5" s="750"/>
      <c r="EK5" s="750"/>
      <c r="EL5" s="750"/>
      <c r="EM5" s="750"/>
      <c r="EN5" s="750"/>
      <c r="EO5" s="750"/>
      <c r="EP5" s="750"/>
      <c r="EQ5" s="750"/>
      <c r="ER5" s="750"/>
      <c r="ES5" s="750"/>
      <c r="ET5" s="750"/>
      <c r="EU5" s="750"/>
      <c r="EV5" s="751"/>
      <c r="EX5" s="557"/>
      <c r="EZ5" s="561"/>
      <c r="FB5" s="830" t="s">
        <v>413</v>
      </c>
      <c r="FC5" s="723"/>
      <c r="FD5" s="723"/>
      <c r="FE5" s="723"/>
      <c r="FF5" s="125"/>
      <c r="FG5" s="125"/>
      <c r="FH5" s="596"/>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row>
    <row r="6" spans="1:164" ht="20.25" customHeight="1">
      <c r="A6" s="549"/>
      <c r="C6" s="863" t="s">
        <v>21</v>
      </c>
      <c r="D6" s="864"/>
      <c r="E6" s="865"/>
      <c r="F6" s="873"/>
      <c r="G6" s="874"/>
      <c r="H6" s="874"/>
      <c r="I6" s="874"/>
      <c r="J6" s="874"/>
      <c r="K6" s="874"/>
      <c r="L6" s="874"/>
      <c r="M6" s="874"/>
      <c r="N6" s="874"/>
      <c r="O6" s="874"/>
      <c r="P6" s="874"/>
      <c r="Q6" s="874"/>
      <c r="R6" s="875"/>
      <c r="S6" s="873"/>
      <c r="T6" s="874"/>
      <c r="U6" s="874"/>
      <c r="V6" s="874"/>
      <c r="W6" s="874"/>
      <c r="X6" s="874"/>
      <c r="Y6" s="874"/>
      <c r="Z6" s="874"/>
      <c r="AA6" s="874"/>
      <c r="AB6" s="874"/>
      <c r="AC6" s="874"/>
      <c r="AD6" s="874"/>
      <c r="AE6" s="875"/>
      <c r="AF6" s="873"/>
      <c r="AG6" s="874"/>
      <c r="AH6" s="874"/>
      <c r="AI6" s="874"/>
      <c r="AJ6" s="874"/>
      <c r="AK6" s="874"/>
      <c r="AL6" s="874"/>
      <c r="AM6" s="874"/>
      <c r="AN6" s="874"/>
      <c r="AO6" s="874"/>
      <c r="AP6" s="874"/>
      <c r="AQ6" s="874"/>
      <c r="AR6" s="875"/>
      <c r="AS6" s="873"/>
      <c r="AT6" s="874"/>
      <c r="AU6" s="874"/>
      <c r="AV6" s="874"/>
      <c r="AW6" s="874"/>
      <c r="AX6" s="874"/>
      <c r="AY6" s="874"/>
      <c r="AZ6" s="874"/>
      <c r="BA6" s="874"/>
      <c r="BB6" s="874"/>
      <c r="BC6" s="876"/>
      <c r="BD6" s="400"/>
      <c r="BE6" s="593"/>
      <c r="BF6" s="1"/>
      <c r="BG6" s="559"/>
      <c r="BH6" s="1"/>
      <c r="BI6" s="199"/>
      <c r="BJ6" s="200"/>
      <c r="BK6" s="200"/>
      <c r="BL6" s="200"/>
      <c r="BM6" s="200"/>
      <c r="BN6" s="200"/>
      <c r="BO6" s="200"/>
      <c r="BP6" s="200"/>
      <c r="BQ6" s="749" t="s">
        <v>270</v>
      </c>
      <c r="BR6" s="751"/>
      <c r="BS6" s="852" t="s">
        <v>228</v>
      </c>
      <c r="BT6" s="853"/>
      <c r="BU6" s="714" t="s">
        <v>221</v>
      </c>
      <c r="BV6" s="750"/>
      <c r="BW6" s="750"/>
      <c r="BX6" s="750"/>
      <c r="BY6" s="750"/>
      <c r="BZ6" s="750"/>
      <c r="CA6" s="750"/>
      <c r="CB6" s="750"/>
      <c r="CC6" s="750"/>
      <c r="CD6" s="750"/>
      <c r="CE6" s="750"/>
      <c r="CF6" s="750"/>
      <c r="CG6" s="750"/>
      <c r="CH6" s="750"/>
      <c r="CI6" s="750"/>
      <c r="CJ6" s="750"/>
      <c r="CK6" s="750"/>
      <c r="CL6" s="750"/>
      <c r="CM6" s="750"/>
      <c r="CN6" s="751"/>
      <c r="CO6" s="714" t="s">
        <v>222</v>
      </c>
      <c r="CP6" s="715"/>
      <c r="CQ6" s="715"/>
      <c r="CR6" s="715"/>
      <c r="CS6" s="715"/>
      <c r="CT6" s="715"/>
      <c r="CU6" s="715"/>
      <c r="CV6" s="715"/>
      <c r="CW6" s="715"/>
      <c r="CX6" s="715"/>
      <c r="CY6" s="715"/>
      <c r="CZ6" s="715"/>
      <c r="DA6" s="715"/>
      <c r="DB6" s="715"/>
      <c r="DC6" s="715"/>
      <c r="DD6" s="715"/>
      <c r="DE6" s="715"/>
      <c r="DF6" s="715"/>
      <c r="DG6" s="715"/>
      <c r="DH6" s="624"/>
      <c r="DI6" s="714" t="s">
        <v>223</v>
      </c>
      <c r="DJ6" s="750"/>
      <c r="DK6" s="750"/>
      <c r="DL6" s="750"/>
      <c r="DM6" s="750"/>
      <c r="DN6" s="750"/>
      <c r="DO6" s="750"/>
      <c r="DP6" s="750"/>
      <c r="DQ6" s="750"/>
      <c r="DR6" s="750"/>
      <c r="DS6" s="750"/>
      <c r="DT6" s="750"/>
      <c r="DU6" s="750"/>
      <c r="DV6" s="750"/>
      <c r="DW6" s="750"/>
      <c r="DX6" s="750"/>
      <c r="DY6" s="750"/>
      <c r="DZ6" s="750"/>
      <c r="EA6" s="750"/>
      <c r="EB6" s="751"/>
      <c r="EC6" s="714" t="s">
        <v>226</v>
      </c>
      <c r="ED6" s="715"/>
      <c r="EE6" s="715"/>
      <c r="EF6" s="715"/>
      <c r="EG6" s="715"/>
      <c r="EH6" s="715"/>
      <c r="EI6" s="715"/>
      <c r="EJ6" s="715"/>
      <c r="EK6" s="715"/>
      <c r="EL6" s="715"/>
      <c r="EM6" s="715"/>
      <c r="EN6" s="715"/>
      <c r="EO6" s="715"/>
      <c r="EP6" s="715"/>
      <c r="EQ6" s="715"/>
      <c r="ER6" s="715"/>
      <c r="ES6" s="715"/>
      <c r="ET6" s="715"/>
      <c r="EU6" s="715"/>
      <c r="EV6" s="624"/>
      <c r="EX6" s="557"/>
      <c r="EZ6" s="561"/>
      <c r="FB6" s="433" t="s">
        <v>224</v>
      </c>
      <c r="FC6" s="409" t="s">
        <v>270</v>
      </c>
      <c r="FD6" s="428" t="s">
        <v>313</v>
      </c>
      <c r="FE6" s="435">
        <v>2</v>
      </c>
      <c r="FH6" s="561"/>
    </row>
    <row r="7" spans="1:164" ht="15">
      <c r="A7" s="549"/>
      <c r="C7" s="866"/>
      <c r="D7" s="867"/>
      <c r="E7" s="868"/>
      <c r="F7" s="708"/>
      <c r="G7" s="709"/>
      <c r="H7" s="709"/>
      <c r="I7" s="709"/>
      <c r="J7" s="709"/>
      <c r="K7" s="709"/>
      <c r="L7" s="709"/>
      <c r="M7" s="709"/>
      <c r="N7" s="709"/>
      <c r="O7" s="709"/>
      <c r="P7" s="709"/>
      <c r="Q7" s="709"/>
      <c r="R7" s="872"/>
      <c r="S7" s="708"/>
      <c r="T7" s="709"/>
      <c r="U7" s="709"/>
      <c r="V7" s="709"/>
      <c r="W7" s="709"/>
      <c r="X7" s="709"/>
      <c r="Y7" s="709"/>
      <c r="Z7" s="709"/>
      <c r="AA7" s="709"/>
      <c r="AB7" s="709"/>
      <c r="AC7" s="709"/>
      <c r="AD7" s="709"/>
      <c r="AE7" s="872"/>
      <c r="AF7" s="708"/>
      <c r="AG7" s="709"/>
      <c r="AH7" s="709"/>
      <c r="AI7" s="709"/>
      <c r="AJ7" s="709"/>
      <c r="AK7" s="709"/>
      <c r="AL7" s="709"/>
      <c r="AM7" s="709"/>
      <c r="AN7" s="709"/>
      <c r="AO7" s="709"/>
      <c r="AP7" s="709"/>
      <c r="AQ7" s="709"/>
      <c r="AR7" s="872"/>
      <c r="AS7" s="708"/>
      <c r="AT7" s="709"/>
      <c r="AU7" s="709"/>
      <c r="AV7" s="709"/>
      <c r="AW7" s="709"/>
      <c r="AX7" s="709"/>
      <c r="AY7" s="709"/>
      <c r="AZ7" s="709"/>
      <c r="BA7" s="709"/>
      <c r="BB7" s="709"/>
      <c r="BC7" s="710"/>
      <c r="BD7" s="400"/>
      <c r="BE7" s="593"/>
      <c r="BF7" s="1"/>
      <c r="BG7" s="559"/>
      <c r="BH7" s="1"/>
      <c r="BI7" s="838" t="s">
        <v>224</v>
      </c>
      <c r="BJ7" s="839"/>
      <c r="BK7" s="839"/>
      <c r="BL7" s="839"/>
      <c r="BM7" s="839"/>
      <c r="BN7" s="839"/>
      <c r="BO7" s="839"/>
      <c r="BP7" s="839"/>
      <c r="BQ7" s="836">
        <v>11</v>
      </c>
      <c r="BR7" s="837"/>
      <c r="BS7" s="375"/>
      <c r="BT7" s="276"/>
      <c r="BU7" s="179"/>
      <c r="BV7" s="180"/>
      <c r="BW7" s="180"/>
      <c r="BX7" s="180"/>
      <c r="BY7" s="180"/>
      <c r="BZ7" s="180"/>
      <c r="CA7" s="180"/>
      <c r="CB7" s="180"/>
      <c r="CC7" s="180"/>
      <c r="CD7" s="180"/>
      <c r="CE7" s="180"/>
      <c r="CF7" s="180"/>
      <c r="CG7" s="180"/>
      <c r="CH7" s="180"/>
      <c r="CI7" s="180"/>
      <c r="CJ7" s="180"/>
      <c r="CK7" s="180"/>
      <c r="CL7" s="180"/>
      <c r="CM7" s="180"/>
      <c r="CN7" s="181"/>
      <c r="CO7" s="179"/>
      <c r="CP7" s="180"/>
      <c r="CQ7" s="180"/>
      <c r="CR7" s="180"/>
      <c r="CS7" s="180"/>
      <c r="CT7" s="180"/>
      <c r="CU7" s="180"/>
      <c r="CV7" s="180"/>
      <c r="CW7" s="180"/>
      <c r="CX7" s="180"/>
      <c r="CY7" s="180"/>
      <c r="CZ7" s="180"/>
      <c r="DA7" s="180"/>
      <c r="DB7" s="180"/>
      <c r="DC7" s="180"/>
      <c r="DD7" s="180"/>
      <c r="DE7" s="180"/>
      <c r="DF7" s="180"/>
      <c r="DG7" s="180"/>
      <c r="DH7" s="181"/>
      <c r="DI7" s="179"/>
      <c r="DJ7" s="180"/>
      <c r="DK7" s="180"/>
      <c r="DL7" s="180"/>
      <c r="DM7" s="180"/>
      <c r="DN7" s="180"/>
      <c r="DO7" s="180"/>
      <c r="DP7" s="180"/>
      <c r="DQ7" s="180"/>
      <c r="DR7" s="180"/>
      <c r="DS7" s="180"/>
      <c r="DT7" s="180"/>
      <c r="DU7" s="180"/>
      <c r="DV7" s="180"/>
      <c r="DW7" s="180"/>
      <c r="DX7" s="180"/>
      <c r="DY7" s="180"/>
      <c r="DZ7" s="180"/>
      <c r="EA7" s="180"/>
      <c r="EB7" s="181"/>
      <c r="EC7" s="179"/>
      <c r="ED7" s="180"/>
      <c r="EE7" s="180"/>
      <c r="EF7" s="180"/>
      <c r="EG7" s="180"/>
      <c r="EH7" s="180"/>
      <c r="EI7" s="180"/>
      <c r="EJ7" s="180"/>
      <c r="EK7" s="180"/>
      <c r="EL7" s="180"/>
      <c r="EM7" s="180"/>
      <c r="EN7" s="180"/>
      <c r="EO7" s="180"/>
      <c r="EP7" s="180"/>
      <c r="EQ7" s="180"/>
      <c r="ER7" s="180"/>
      <c r="ES7" s="180"/>
      <c r="ET7" s="180"/>
      <c r="EU7" s="180"/>
      <c r="EV7" s="181"/>
      <c r="EX7" s="557"/>
      <c r="EZ7" s="561"/>
      <c r="FB7" s="425"/>
      <c r="FC7" s="426" t="s">
        <v>225</v>
      </c>
      <c r="FD7" s="429" t="s">
        <v>313</v>
      </c>
      <c r="FE7" s="436">
        <v>2</v>
      </c>
      <c r="FH7" s="561"/>
    </row>
    <row r="8" spans="1:164" ht="15">
      <c r="A8" s="549"/>
      <c r="C8" s="866"/>
      <c r="D8" s="867"/>
      <c r="E8" s="868"/>
      <c r="F8" s="708"/>
      <c r="G8" s="709"/>
      <c r="H8" s="709"/>
      <c r="I8" s="709"/>
      <c r="J8" s="709"/>
      <c r="K8" s="709"/>
      <c r="L8" s="709"/>
      <c r="M8" s="709"/>
      <c r="N8" s="709"/>
      <c r="O8" s="709"/>
      <c r="P8" s="709"/>
      <c r="Q8" s="709"/>
      <c r="R8" s="872"/>
      <c r="S8" s="708"/>
      <c r="T8" s="709"/>
      <c r="U8" s="709"/>
      <c r="V8" s="709"/>
      <c r="W8" s="709"/>
      <c r="X8" s="709"/>
      <c r="Y8" s="709"/>
      <c r="Z8" s="709"/>
      <c r="AA8" s="709"/>
      <c r="AB8" s="709"/>
      <c r="AC8" s="709"/>
      <c r="AD8" s="709"/>
      <c r="AE8" s="872"/>
      <c r="AF8" s="708"/>
      <c r="AG8" s="709"/>
      <c r="AH8" s="709"/>
      <c r="AI8" s="709"/>
      <c r="AJ8" s="709"/>
      <c r="AK8" s="709"/>
      <c r="AL8" s="709"/>
      <c r="AM8" s="709"/>
      <c r="AN8" s="709"/>
      <c r="AO8" s="709"/>
      <c r="AP8" s="709"/>
      <c r="AQ8" s="709"/>
      <c r="AR8" s="872"/>
      <c r="AS8" s="708"/>
      <c r="AT8" s="709"/>
      <c r="AU8" s="709"/>
      <c r="AV8" s="709"/>
      <c r="AW8" s="709"/>
      <c r="AX8" s="709"/>
      <c r="AY8" s="709"/>
      <c r="AZ8" s="709"/>
      <c r="BA8" s="709"/>
      <c r="BB8" s="709"/>
      <c r="BC8" s="710"/>
      <c r="BD8" s="400"/>
      <c r="BE8" s="593"/>
      <c r="BF8" s="1"/>
      <c r="BG8" s="559"/>
      <c r="BH8" s="1"/>
      <c r="BI8" s="840"/>
      <c r="BJ8" s="841"/>
      <c r="BK8" s="841"/>
      <c r="BL8" s="841"/>
      <c r="BM8" s="841"/>
      <c r="BN8" s="841"/>
      <c r="BO8" s="841"/>
      <c r="BP8" s="842"/>
      <c r="BQ8" s="831">
        <v>12</v>
      </c>
      <c r="BR8" s="832"/>
      <c r="BS8" s="161"/>
      <c r="BT8" s="271"/>
      <c r="BU8" s="183"/>
      <c r="BV8" s="157"/>
      <c r="BW8" s="157"/>
      <c r="BX8" s="157"/>
      <c r="BY8" s="157"/>
      <c r="BZ8" s="157"/>
      <c r="CA8" s="157"/>
      <c r="CB8" s="157"/>
      <c r="CC8" s="157"/>
      <c r="CD8" s="157"/>
      <c r="CE8" s="157"/>
      <c r="CF8" s="157"/>
      <c r="CG8" s="157"/>
      <c r="CH8" s="157"/>
      <c r="CI8" s="157"/>
      <c r="CJ8" s="157"/>
      <c r="CK8" s="157"/>
      <c r="CL8" s="157"/>
      <c r="CM8" s="157"/>
      <c r="CN8" s="158"/>
      <c r="CO8" s="183"/>
      <c r="CP8" s="157"/>
      <c r="CQ8" s="157"/>
      <c r="CR8" s="157"/>
      <c r="CS8" s="157"/>
      <c r="CT8" s="157"/>
      <c r="CU8" s="157"/>
      <c r="CV8" s="157"/>
      <c r="CW8" s="157"/>
      <c r="CX8" s="157"/>
      <c r="CY8" s="157"/>
      <c r="CZ8" s="157"/>
      <c r="DA8" s="157"/>
      <c r="DB8" s="157"/>
      <c r="DC8" s="157"/>
      <c r="DD8" s="157"/>
      <c r="DE8" s="157"/>
      <c r="DF8" s="157"/>
      <c r="DG8" s="157"/>
      <c r="DH8" s="158"/>
      <c r="DI8" s="183"/>
      <c r="DJ8" s="157"/>
      <c r="DK8" s="157"/>
      <c r="DL8" s="157"/>
      <c r="DM8" s="157"/>
      <c r="DN8" s="157"/>
      <c r="DO8" s="157"/>
      <c r="DP8" s="157"/>
      <c r="DQ8" s="157"/>
      <c r="DR8" s="157"/>
      <c r="DS8" s="157"/>
      <c r="DT8" s="157"/>
      <c r="DU8" s="157"/>
      <c r="DV8" s="157"/>
      <c r="DW8" s="157"/>
      <c r="DX8" s="157"/>
      <c r="DY8" s="157"/>
      <c r="DZ8" s="157"/>
      <c r="EA8" s="157"/>
      <c r="EB8" s="158"/>
      <c r="EC8" s="183"/>
      <c r="ED8" s="157"/>
      <c r="EE8" s="157"/>
      <c r="EF8" s="157"/>
      <c r="EG8" s="157"/>
      <c r="EH8" s="157"/>
      <c r="EI8" s="157"/>
      <c r="EJ8" s="157"/>
      <c r="EK8" s="157"/>
      <c r="EL8" s="157"/>
      <c r="EM8" s="157"/>
      <c r="EN8" s="157"/>
      <c r="EO8" s="157"/>
      <c r="EP8" s="157"/>
      <c r="EQ8" s="157"/>
      <c r="ER8" s="157"/>
      <c r="ES8" s="157"/>
      <c r="ET8" s="157"/>
      <c r="EU8" s="157"/>
      <c r="EV8" s="158"/>
      <c r="EX8" s="557"/>
      <c r="EZ8" s="561"/>
      <c r="FB8" s="406"/>
      <c r="FC8" s="426" t="s">
        <v>221</v>
      </c>
      <c r="FD8" s="429" t="s">
        <v>300</v>
      </c>
      <c r="FE8" s="436">
        <v>20</v>
      </c>
      <c r="FH8" s="561"/>
    </row>
    <row r="9" spans="1:164" ht="15">
      <c r="A9" s="549"/>
      <c r="C9" s="866"/>
      <c r="D9" s="867"/>
      <c r="E9" s="868"/>
      <c r="F9" s="708"/>
      <c r="G9" s="709"/>
      <c r="H9" s="709"/>
      <c r="I9" s="709"/>
      <c r="J9" s="709"/>
      <c r="K9" s="709"/>
      <c r="L9" s="709"/>
      <c r="M9" s="709"/>
      <c r="N9" s="709"/>
      <c r="O9" s="709"/>
      <c r="P9" s="709"/>
      <c r="Q9" s="709"/>
      <c r="R9" s="872"/>
      <c r="S9" s="708"/>
      <c r="T9" s="709"/>
      <c r="U9" s="709"/>
      <c r="V9" s="709"/>
      <c r="W9" s="709"/>
      <c r="X9" s="709"/>
      <c r="Y9" s="709"/>
      <c r="Z9" s="709"/>
      <c r="AA9" s="709"/>
      <c r="AB9" s="709"/>
      <c r="AC9" s="709"/>
      <c r="AD9" s="709"/>
      <c r="AE9" s="872"/>
      <c r="AF9" s="708"/>
      <c r="AG9" s="709"/>
      <c r="AH9" s="709"/>
      <c r="AI9" s="709"/>
      <c r="AJ9" s="709"/>
      <c r="AK9" s="709"/>
      <c r="AL9" s="709"/>
      <c r="AM9" s="709"/>
      <c r="AN9" s="709"/>
      <c r="AO9" s="709"/>
      <c r="AP9" s="709"/>
      <c r="AQ9" s="709"/>
      <c r="AR9" s="872"/>
      <c r="AS9" s="708"/>
      <c r="AT9" s="709"/>
      <c r="AU9" s="709"/>
      <c r="AV9" s="709"/>
      <c r="AW9" s="709"/>
      <c r="AX9" s="709"/>
      <c r="AY9" s="709"/>
      <c r="AZ9" s="709"/>
      <c r="BA9" s="709"/>
      <c r="BB9" s="709"/>
      <c r="BC9" s="710"/>
      <c r="BD9" s="400"/>
      <c r="BE9" s="593"/>
      <c r="BF9" s="1"/>
      <c r="BG9" s="559"/>
      <c r="BH9" s="1"/>
      <c r="BI9" s="840"/>
      <c r="BJ9" s="841"/>
      <c r="BK9" s="841"/>
      <c r="BL9" s="841"/>
      <c r="BM9" s="841"/>
      <c r="BN9" s="841"/>
      <c r="BO9" s="841"/>
      <c r="BP9" s="842"/>
      <c r="BQ9" s="831">
        <v>13</v>
      </c>
      <c r="BR9" s="832"/>
      <c r="BS9" s="161"/>
      <c r="BT9" s="271"/>
      <c r="BU9" s="183"/>
      <c r="BV9" s="157"/>
      <c r="BW9" s="157"/>
      <c r="BX9" s="157"/>
      <c r="BY9" s="157"/>
      <c r="BZ9" s="157"/>
      <c r="CA9" s="157"/>
      <c r="CB9" s="157"/>
      <c r="CC9" s="157"/>
      <c r="CD9" s="157"/>
      <c r="CE9" s="157"/>
      <c r="CF9" s="157"/>
      <c r="CG9" s="157"/>
      <c r="CH9" s="157"/>
      <c r="CI9" s="157"/>
      <c r="CJ9" s="157"/>
      <c r="CK9" s="157"/>
      <c r="CL9" s="157"/>
      <c r="CM9" s="157"/>
      <c r="CN9" s="158"/>
      <c r="CO9" s="183"/>
      <c r="CP9" s="157"/>
      <c r="CQ9" s="157"/>
      <c r="CR9" s="157"/>
      <c r="CS9" s="157"/>
      <c r="CT9" s="157"/>
      <c r="CU9" s="157"/>
      <c r="CV9" s="157"/>
      <c r="CW9" s="157"/>
      <c r="CX9" s="157"/>
      <c r="CY9" s="157"/>
      <c r="CZ9" s="157"/>
      <c r="DA9" s="157"/>
      <c r="DB9" s="157"/>
      <c r="DC9" s="157"/>
      <c r="DD9" s="157"/>
      <c r="DE9" s="157"/>
      <c r="DF9" s="157"/>
      <c r="DG9" s="157"/>
      <c r="DH9" s="158"/>
      <c r="DI9" s="183"/>
      <c r="DJ9" s="157"/>
      <c r="DK9" s="157"/>
      <c r="DL9" s="157"/>
      <c r="DM9" s="157"/>
      <c r="DN9" s="157"/>
      <c r="DO9" s="157"/>
      <c r="DP9" s="157"/>
      <c r="DQ9" s="157"/>
      <c r="DR9" s="157"/>
      <c r="DS9" s="157"/>
      <c r="DT9" s="157"/>
      <c r="DU9" s="157"/>
      <c r="DV9" s="157"/>
      <c r="DW9" s="157"/>
      <c r="DX9" s="157"/>
      <c r="DY9" s="157"/>
      <c r="DZ9" s="157"/>
      <c r="EA9" s="157"/>
      <c r="EB9" s="158"/>
      <c r="EC9" s="183"/>
      <c r="ED9" s="157"/>
      <c r="EE9" s="157"/>
      <c r="EF9" s="157"/>
      <c r="EG9" s="157"/>
      <c r="EH9" s="157"/>
      <c r="EI9" s="157"/>
      <c r="EJ9" s="157"/>
      <c r="EK9" s="157"/>
      <c r="EL9" s="157"/>
      <c r="EM9" s="157"/>
      <c r="EN9" s="157"/>
      <c r="EO9" s="157"/>
      <c r="EP9" s="157"/>
      <c r="EQ9" s="157"/>
      <c r="ER9" s="157"/>
      <c r="ES9" s="157"/>
      <c r="ET9" s="157"/>
      <c r="EU9" s="157"/>
      <c r="EV9" s="158"/>
      <c r="EX9" s="557"/>
      <c r="EZ9" s="561"/>
      <c r="FB9" s="406"/>
      <c r="FC9" s="426" t="s">
        <v>222</v>
      </c>
      <c r="FD9" s="429" t="s">
        <v>300</v>
      </c>
      <c r="FE9" s="436">
        <v>20</v>
      </c>
      <c r="FH9" s="561"/>
    </row>
    <row r="10" spans="1:164" ht="15">
      <c r="A10" s="549"/>
      <c r="C10" s="866"/>
      <c r="D10" s="867"/>
      <c r="E10" s="868"/>
      <c r="F10" s="708"/>
      <c r="G10" s="709"/>
      <c r="H10" s="709"/>
      <c r="I10" s="709"/>
      <c r="J10" s="709"/>
      <c r="K10" s="709"/>
      <c r="L10" s="709"/>
      <c r="M10" s="709"/>
      <c r="N10" s="709"/>
      <c r="O10" s="709"/>
      <c r="P10" s="709"/>
      <c r="Q10" s="709"/>
      <c r="R10" s="872"/>
      <c r="S10" s="708"/>
      <c r="T10" s="709"/>
      <c r="U10" s="709"/>
      <c r="V10" s="709"/>
      <c r="W10" s="709"/>
      <c r="X10" s="709"/>
      <c r="Y10" s="709"/>
      <c r="Z10" s="709"/>
      <c r="AA10" s="709"/>
      <c r="AB10" s="709"/>
      <c r="AC10" s="709"/>
      <c r="AD10" s="709"/>
      <c r="AE10" s="872"/>
      <c r="AF10" s="708"/>
      <c r="AG10" s="709"/>
      <c r="AH10" s="709"/>
      <c r="AI10" s="709"/>
      <c r="AJ10" s="709"/>
      <c r="AK10" s="709"/>
      <c r="AL10" s="709"/>
      <c r="AM10" s="709"/>
      <c r="AN10" s="709"/>
      <c r="AO10" s="709"/>
      <c r="AP10" s="709"/>
      <c r="AQ10" s="709"/>
      <c r="AR10" s="872"/>
      <c r="AS10" s="708"/>
      <c r="AT10" s="709"/>
      <c r="AU10" s="709"/>
      <c r="AV10" s="709"/>
      <c r="AW10" s="709"/>
      <c r="AX10" s="709"/>
      <c r="AY10" s="709"/>
      <c r="AZ10" s="709"/>
      <c r="BA10" s="709"/>
      <c r="BB10" s="709"/>
      <c r="BC10" s="710"/>
      <c r="BD10" s="400"/>
      <c r="BE10" s="593"/>
      <c r="BF10" s="1"/>
      <c r="BG10" s="559"/>
      <c r="BH10" s="1"/>
      <c r="BI10" s="840"/>
      <c r="BJ10" s="841"/>
      <c r="BK10" s="841"/>
      <c r="BL10" s="841"/>
      <c r="BM10" s="841"/>
      <c r="BN10" s="841"/>
      <c r="BO10" s="841"/>
      <c r="BP10" s="842"/>
      <c r="BQ10" s="831">
        <v>14</v>
      </c>
      <c r="BR10" s="832"/>
      <c r="BS10" s="161"/>
      <c r="BT10" s="271"/>
      <c r="BU10" s="183"/>
      <c r="BV10" s="157"/>
      <c r="BW10" s="157"/>
      <c r="BX10" s="157"/>
      <c r="BY10" s="157"/>
      <c r="BZ10" s="157"/>
      <c r="CA10" s="157"/>
      <c r="CB10" s="157"/>
      <c r="CC10" s="157"/>
      <c r="CD10" s="157"/>
      <c r="CE10" s="157"/>
      <c r="CF10" s="157"/>
      <c r="CG10" s="157"/>
      <c r="CH10" s="157"/>
      <c r="CI10" s="157"/>
      <c r="CJ10" s="157"/>
      <c r="CK10" s="157"/>
      <c r="CL10" s="157"/>
      <c r="CM10" s="157"/>
      <c r="CN10" s="158"/>
      <c r="CO10" s="183"/>
      <c r="CP10" s="157"/>
      <c r="CQ10" s="157"/>
      <c r="CR10" s="157"/>
      <c r="CS10" s="157"/>
      <c r="CT10" s="157"/>
      <c r="CU10" s="157"/>
      <c r="CV10" s="157"/>
      <c r="CW10" s="157"/>
      <c r="CX10" s="157"/>
      <c r="CY10" s="157"/>
      <c r="CZ10" s="157"/>
      <c r="DA10" s="157"/>
      <c r="DB10" s="157"/>
      <c r="DC10" s="157"/>
      <c r="DD10" s="157"/>
      <c r="DE10" s="157"/>
      <c r="DF10" s="157"/>
      <c r="DG10" s="157"/>
      <c r="DH10" s="158"/>
      <c r="DI10" s="183"/>
      <c r="DJ10" s="157"/>
      <c r="DK10" s="157"/>
      <c r="DL10" s="157"/>
      <c r="DM10" s="157"/>
      <c r="DN10" s="157"/>
      <c r="DO10" s="157"/>
      <c r="DP10" s="157"/>
      <c r="DQ10" s="157"/>
      <c r="DR10" s="157"/>
      <c r="DS10" s="157"/>
      <c r="DT10" s="157"/>
      <c r="DU10" s="157"/>
      <c r="DV10" s="157"/>
      <c r="DW10" s="157"/>
      <c r="DX10" s="157"/>
      <c r="DY10" s="157"/>
      <c r="DZ10" s="157"/>
      <c r="EA10" s="157"/>
      <c r="EB10" s="158"/>
      <c r="EC10" s="183"/>
      <c r="ED10" s="157"/>
      <c r="EE10" s="157"/>
      <c r="EF10" s="157"/>
      <c r="EG10" s="157"/>
      <c r="EH10" s="157"/>
      <c r="EI10" s="157"/>
      <c r="EJ10" s="157"/>
      <c r="EK10" s="157"/>
      <c r="EL10" s="157"/>
      <c r="EM10" s="157"/>
      <c r="EN10" s="157"/>
      <c r="EO10" s="157"/>
      <c r="EP10" s="157"/>
      <c r="EQ10" s="157"/>
      <c r="ER10" s="157"/>
      <c r="ES10" s="157"/>
      <c r="ET10" s="157"/>
      <c r="EU10" s="157"/>
      <c r="EV10" s="158"/>
      <c r="EX10" s="557"/>
      <c r="EZ10" s="561"/>
      <c r="FB10" s="407"/>
      <c r="FC10" s="431" t="s">
        <v>226</v>
      </c>
      <c r="FD10" s="432" t="s">
        <v>300</v>
      </c>
      <c r="FE10" s="437">
        <v>20</v>
      </c>
      <c r="FH10" s="561"/>
    </row>
    <row r="11" spans="1:164" ht="13.5" customHeight="1">
      <c r="A11" s="549"/>
      <c r="C11" s="866"/>
      <c r="D11" s="867"/>
      <c r="E11" s="868"/>
      <c r="F11" s="708"/>
      <c r="G11" s="709"/>
      <c r="H11" s="709"/>
      <c r="I11" s="709"/>
      <c r="J11" s="709"/>
      <c r="K11" s="709"/>
      <c r="L11" s="709"/>
      <c r="M11" s="709"/>
      <c r="N11" s="709"/>
      <c r="O11" s="709"/>
      <c r="P11" s="709"/>
      <c r="Q11" s="709"/>
      <c r="R11" s="872"/>
      <c r="S11" s="708"/>
      <c r="T11" s="709"/>
      <c r="U11" s="709"/>
      <c r="V11" s="709"/>
      <c r="W11" s="709"/>
      <c r="X11" s="709"/>
      <c r="Y11" s="709"/>
      <c r="Z11" s="709"/>
      <c r="AA11" s="709"/>
      <c r="AB11" s="709"/>
      <c r="AC11" s="709"/>
      <c r="AD11" s="709"/>
      <c r="AE11" s="872"/>
      <c r="AF11" s="708"/>
      <c r="AG11" s="709"/>
      <c r="AH11" s="709"/>
      <c r="AI11" s="709"/>
      <c r="AJ11" s="709"/>
      <c r="AK11" s="709"/>
      <c r="AL11" s="709"/>
      <c r="AM11" s="709"/>
      <c r="AN11" s="709"/>
      <c r="AO11" s="709"/>
      <c r="AP11" s="709"/>
      <c r="AQ11" s="709"/>
      <c r="AR11" s="872"/>
      <c r="AS11" s="708"/>
      <c r="AT11" s="709"/>
      <c r="AU11" s="709"/>
      <c r="AV11" s="709"/>
      <c r="AW11" s="709"/>
      <c r="AX11" s="709"/>
      <c r="AY11" s="709"/>
      <c r="AZ11" s="709"/>
      <c r="BA11" s="709"/>
      <c r="BB11" s="709"/>
      <c r="BC11" s="710"/>
      <c r="BD11" s="400"/>
      <c r="BE11" s="593"/>
      <c r="BF11" s="1"/>
      <c r="BG11" s="559"/>
      <c r="BH11" s="1"/>
      <c r="BI11" s="840"/>
      <c r="BJ11" s="841"/>
      <c r="BK11" s="841"/>
      <c r="BL11" s="841"/>
      <c r="BM11" s="841"/>
      <c r="BN11" s="841"/>
      <c r="BO11" s="841"/>
      <c r="BP11" s="842"/>
      <c r="BQ11" s="831">
        <v>15</v>
      </c>
      <c r="BR11" s="832"/>
      <c r="BS11" s="161"/>
      <c r="BT11" s="271"/>
      <c r="BU11" s="183"/>
      <c r="BV11" s="157"/>
      <c r="BW11" s="157"/>
      <c r="BX11" s="157"/>
      <c r="BY11" s="157"/>
      <c r="BZ11" s="157"/>
      <c r="CA11" s="157"/>
      <c r="CB11" s="157"/>
      <c r="CC11" s="157"/>
      <c r="CD11" s="157"/>
      <c r="CE11" s="157"/>
      <c r="CF11" s="157"/>
      <c r="CG11" s="157"/>
      <c r="CH11" s="157"/>
      <c r="CI11" s="157"/>
      <c r="CJ11" s="157"/>
      <c r="CK11" s="157"/>
      <c r="CL11" s="157"/>
      <c r="CM11" s="157"/>
      <c r="CN11" s="158"/>
      <c r="CO11" s="183"/>
      <c r="CP11" s="157"/>
      <c r="CQ11" s="157"/>
      <c r="CR11" s="157"/>
      <c r="CS11" s="157"/>
      <c r="CT11" s="157"/>
      <c r="CU11" s="157"/>
      <c r="CV11" s="157"/>
      <c r="CW11" s="157"/>
      <c r="CX11" s="157"/>
      <c r="CY11" s="157"/>
      <c r="CZ11" s="157"/>
      <c r="DA11" s="157"/>
      <c r="DB11" s="157"/>
      <c r="DC11" s="157"/>
      <c r="DD11" s="157"/>
      <c r="DE11" s="157"/>
      <c r="DF11" s="157"/>
      <c r="DG11" s="157"/>
      <c r="DH11" s="158"/>
      <c r="DI11" s="183"/>
      <c r="DJ11" s="157"/>
      <c r="DK11" s="157"/>
      <c r="DL11" s="157"/>
      <c r="DM11" s="157"/>
      <c r="DN11" s="157"/>
      <c r="DO11" s="157"/>
      <c r="DP11" s="157"/>
      <c r="DQ11" s="157"/>
      <c r="DR11" s="157"/>
      <c r="DS11" s="157"/>
      <c r="DT11" s="157"/>
      <c r="DU11" s="157"/>
      <c r="DV11" s="157"/>
      <c r="DW11" s="157"/>
      <c r="DX11" s="157"/>
      <c r="DY11" s="157"/>
      <c r="DZ11" s="157"/>
      <c r="EA11" s="157"/>
      <c r="EB11" s="158"/>
      <c r="EC11" s="183"/>
      <c r="ED11" s="157"/>
      <c r="EE11" s="157"/>
      <c r="EF11" s="157"/>
      <c r="EG11" s="157"/>
      <c r="EH11" s="157"/>
      <c r="EI11" s="157"/>
      <c r="EJ11" s="157"/>
      <c r="EK11" s="157"/>
      <c r="EL11" s="157"/>
      <c r="EM11" s="157"/>
      <c r="EN11" s="157"/>
      <c r="EO11" s="157"/>
      <c r="EP11" s="157"/>
      <c r="EQ11" s="157"/>
      <c r="ER11" s="157"/>
      <c r="ES11" s="157"/>
      <c r="ET11" s="157"/>
      <c r="EU11" s="157"/>
      <c r="EV11" s="158"/>
      <c r="EX11" s="557"/>
      <c r="EZ11" s="561"/>
      <c r="FB11" s="434" t="s">
        <v>227</v>
      </c>
      <c r="FC11" s="409" t="s">
        <v>270</v>
      </c>
      <c r="FD11" s="428" t="s">
        <v>313</v>
      </c>
      <c r="FE11" s="435">
        <v>2</v>
      </c>
      <c r="FH11" s="561"/>
    </row>
    <row r="12" spans="1:164" ht="15">
      <c r="A12" s="549"/>
      <c r="C12" s="866"/>
      <c r="D12" s="867"/>
      <c r="E12" s="868"/>
      <c r="F12" s="708"/>
      <c r="G12" s="709"/>
      <c r="H12" s="709"/>
      <c r="I12" s="709"/>
      <c r="J12" s="709"/>
      <c r="K12" s="709"/>
      <c r="L12" s="709"/>
      <c r="M12" s="709"/>
      <c r="N12" s="709"/>
      <c r="O12" s="709"/>
      <c r="P12" s="709"/>
      <c r="Q12" s="709"/>
      <c r="R12" s="872"/>
      <c r="S12" s="708"/>
      <c r="T12" s="709"/>
      <c r="U12" s="709"/>
      <c r="V12" s="709"/>
      <c r="W12" s="709"/>
      <c r="X12" s="709"/>
      <c r="Y12" s="709"/>
      <c r="Z12" s="709"/>
      <c r="AA12" s="709"/>
      <c r="AB12" s="709"/>
      <c r="AC12" s="709"/>
      <c r="AD12" s="709"/>
      <c r="AE12" s="872"/>
      <c r="AF12" s="708"/>
      <c r="AG12" s="709"/>
      <c r="AH12" s="709"/>
      <c r="AI12" s="709"/>
      <c r="AJ12" s="709"/>
      <c r="AK12" s="709"/>
      <c r="AL12" s="709"/>
      <c r="AM12" s="709"/>
      <c r="AN12" s="709"/>
      <c r="AO12" s="709"/>
      <c r="AP12" s="709"/>
      <c r="AQ12" s="709"/>
      <c r="AR12" s="872"/>
      <c r="AS12" s="708"/>
      <c r="AT12" s="709"/>
      <c r="AU12" s="709"/>
      <c r="AV12" s="709"/>
      <c r="AW12" s="709"/>
      <c r="AX12" s="709"/>
      <c r="AY12" s="709"/>
      <c r="AZ12" s="709"/>
      <c r="BA12" s="709"/>
      <c r="BB12" s="709"/>
      <c r="BC12" s="710"/>
      <c r="BD12" s="400"/>
      <c r="BE12" s="593"/>
      <c r="BF12" s="1"/>
      <c r="BG12" s="559"/>
      <c r="BH12" s="1"/>
      <c r="BI12" s="840"/>
      <c r="BJ12" s="841"/>
      <c r="BK12" s="841"/>
      <c r="BL12" s="841"/>
      <c r="BM12" s="841"/>
      <c r="BN12" s="841"/>
      <c r="BO12" s="841"/>
      <c r="BP12" s="842"/>
      <c r="BQ12" s="831">
        <v>16</v>
      </c>
      <c r="BR12" s="832"/>
      <c r="BS12" s="161"/>
      <c r="BT12" s="271"/>
      <c r="BU12" s="183"/>
      <c r="BV12" s="157"/>
      <c r="BW12" s="157"/>
      <c r="BX12" s="157"/>
      <c r="BY12" s="157"/>
      <c r="BZ12" s="157"/>
      <c r="CA12" s="157"/>
      <c r="CB12" s="157"/>
      <c r="CC12" s="157"/>
      <c r="CD12" s="157"/>
      <c r="CE12" s="157"/>
      <c r="CF12" s="157"/>
      <c r="CG12" s="157"/>
      <c r="CH12" s="157"/>
      <c r="CI12" s="157"/>
      <c r="CJ12" s="157"/>
      <c r="CK12" s="157"/>
      <c r="CL12" s="157"/>
      <c r="CM12" s="157"/>
      <c r="CN12" s="158"/>
      <c r="CO12" s="183"/>
      <c r="CP12" s="157"/>
      <c r="CQ12" s="157"/>
      <c r="CR12" s="157"/>
      <c r="CS12" s="157"/>
      <c r="CT12" s="157"/>
      <c r="CU12" s="157"/>
      <c r="CV12" s="157"/>
      <c r="CW12" s="157"/>
      <c r="CX12" s="157"/>
      <c r="CY12" s="157"/>
      <c r="CZ12" s="157"/>
      <c r="DA12" s="157"/>
      <c r="DB12" s="157"/>
      <c r="DC12" s="157"/>
      <c r="DD12" s="157"/>
      <c r="DE12" s="157"/>
      <c r="DF12" s="157"/>
      <c r="DG12" s="157"/>
      <c r="DH12" s="158"/>
      <c r="DI12" s="183"/>
      <c r="DJ12" s="157"/>
      <c r="DK12" s="157"/>
      <c r="DL12" s="157"/>
      <c r="DM12" s="157"/>
      <c r="DN12" s="157"/>
      <c r="DO12" s="157"/>
      <c r="DP12" s="157"/>
      <c r="DQ12" s="157"/>
      <c r="DR12" s="157"/>
      <c r="DS12" s="157"/>
      <c r="DT12" s="157"/>
      <c r="DU12" s="157"/>
      <c r="DV12" s="157"/>
      <c r="DW12" s="157"/>
      <c r="DX12" s="157"/>
      <c r="DY12" s="157"/>
      <c r="DZ12" s="157"/>
      <c r="EA12" s="157"/>
      <c r="EB12" s="158"/>
      <c r="EC12" s="183"/>
      <c r="ED12" s="157"/>
      <c r="EE12" s="157"/>
      <c r="EF12" s="157"/>
      <c r="EG12" s="157"/>
      <c r="EH12" s="157"/>
      <c r="EI12" s="157"/>
      <c r="EJ12" s="157"/>
      <c r="EK12" s="157"/>
      <c r="EL12" s="157"/>
      <c r="EM12" s="157"/>
      <c r="EN12" s="157"/>
      <c r="EO12" s="157"/>
      <c r="EP12" s="157"/>
      <c r="EQ12" s="157"/>
      <c r="ER12" s="157"/>
      <c r="ES12" s="157"/>
      <c r="ET12" s="157"/>
      <c r="EU12" s="157"/>
      <c r="EV12" s="158"/>
      <c r="EX12" s="557"/>
      <c r="EZ12" s="561"/>
      <c r="FB12" s="406"/>
      <c r="FC12" s="426" t="s">
        <v>225</v>
      </c>
      <c r="FD12" s="429" t="s">
        <v>313</v>
      </c>
      <c r="FE12" s="436">
        <v>2</v>
      </c>
      <c r="FH12" s="561"/>
    </row>
    <row r="13" spans="1:164" ht="15">
      <c r="A13" s="549"/>
      <c r="C13" s="866"/>
      <c r="D13" s="867"/>
      <c r="E13" s="868"/>
      <c r="F13" s="708"/>
      <c r="G13" s="709"/>
      <c r="H13" s="709"/>
      <c r="I13" s="709"/>
      <c r="J13" s="709"/>
      <c r="K13" s="709"/>
      <c r="L13" s="709"/>
      <c r="M13" s="709"/>
      <c r="N13" s="709"/>
      <c r="O13" s="709"/>
      <c r="P13" s="709"/>
      <c r="Q13" s="709"/>
      <c r="R13" s="872"/>
      <c r="S13" s="708"/>
      <c r="T13" s="709"/>
      <c r="U13" s="709"/>
      <c r="V13" s="709"/>
      <c r="W13" s="709"/>
      <c r="X13" s="709"/>
      <c r="Y13" s="709"/>
      <c r="Z13" s="709"/>
      <c r="AA13" s="709"/>
      <c r="AB13" s="709"/>
      <c r="AC13" s="709"/>
      <c r="AD13" s="709"/>
      <c r="AE13" s="872"/>
      <c r="AF13" s="708"/>
      <c r="AG13" s="709"/>
      <c r="AH13" s="709"/>
      <c r="AI13" s="709"/>
      <c r="AJ13" s="709"/>
      <c r="AK13" s="709"/>
      <c r="AL13" s="709"/>
      <c r="AM13" s="709"/>
      <c r="AN13" s="709"/>
      <c r="AO13" s="709"/>
      <c r="AP13" s="709"/>
      <c r="AQ13" s="709"/>
      <c r="AR13" s="872"/>
      <c r="AS13" s="708"/>
      <c r="AT13" s="709"/>
      <c r="AU13" s="709"/>
      <c r="AV13" s="709"/>
      <c r="AW13" s="709"/>
      <c r="AX13" s="709"/>
      <c r="AY13" s="709"/>
      <c r="AZ13" s="709"/>
      <c r="BA13" s="709"/>
      <c r="BB13" s="709"/>
      <c r="BC13" s="710"/>
      <c r="BD13" s="400"/>
      <c r="BE13" s="593"/>
      <c r="BF13" s="1"/>
      <c r="BG13" s="559"/>
      <c r="BH13" s="1"/>
      <c r="BI13" s="840"/>
      <c r="BJ13" s="841"/>
      <c r="BK13" s="841"/>
      <c r="BL13" s="841"/>
      <c r="BM13" s="841"/>
      <c r="BN13" s="841"/>
      <c r="BO13" s="841"/>
      <c r="BP13" s="842"/>
      <c r="BQ13" s="831">
        <v>17</v>
      </c>
      <c r="BR13" s="832"/>
      <c r="BS13" s="161"/>
      <c r="BT13" s="271"/>
      <c r="BU13" s="183"/>
      <c r="BV13" s="157"/>
      <c r="BW13" s="157"/>
      <c r="BX13" s="157"/>
      <c r="BY13" s="157"/>
      <c r="BZ13" s="157"/>
      <c r="CA13" s="157"/>
      <c r="CB13" s="157"/>
      <c r="CC13" s="157"/>
      <c r="CD13" s="157"/>
      <c r="CE13" s="157"/>
      <c r="CF13" s="157"/>
      <c r="CG13" s="157"/>
      <c r="CH13" s="157"/>
      <c r="CI13" s="157"/>
      <c r="CJ13" s="157"/>
      <c r="CK13" s="157"/>
      <c r="CL13" s="157"/>
      <c r="CM13" s="157"/>
      <c r="CN13" s="158"/>
      <c r="CO13" s="183"/>
      <c r="CP13" s="157"/>
      <c r="CQ13" s="157"/>
      <c r="CR13" s="157"/>
      <c r="CS13" s="157"/>
      <c r="CT13" s="157"/>
      <c r="CU13" s="157"/>
      <c r="CV13" s="157"/>
      <c r="CW13" s="157"/>
      <c r="CX13" s="157"/>
      <c r="CY13" s="157"/>
      <c r="CZ13" s="157"/>
      <c r="DA13" s="157"/>
      <c r="DB13" s="157"/>
      <c r="DC13" s="157"/>
      <c r="DD13" s="157"/>
      <c r="DE13" s="157"/>
      <c r="DF13" s="157"/>
      <c r="DG13" s="157"/>
      <c r="DH13" s="158"/>
      <c r="DI13" s="183"/>
      <c r="DJ13" s="157"/>
      <c r="DK13" s="157"/>
      <c r="DL13" s="157"/>
      <c r="DM13" s="157"/>
      <c r="DN13" s="157"/>
      <c r="DO13" s="157"/>
      <c r="DP13" s="157"/>
      <c r="DQ13" s="157"/>
      <c r="DR13" s="157"/>
      <c r="DS13" s="157"/>
      <c r="DT13" s="157"/>
      <c r="DU13" s="157"/>
      <c r="DV13" s="157"/>
      <c r="DW13" s="157"/>
      <c r="DX13" s="157"/>
      <c r="DY13" s="157"/>
      <c r="DZ13" s="157"/>
      <c r="EA13" s="157"/>
      <c r="EB13" s="158"/>
      <c r="EC13" s="183"/>
      <c r="ED13" s="157"/>
      <c r="EE13" s="157"/>
      <c r="EF13" s="157"/>
      <c r="EG13" s="157"/>
      <c r="EH13" s="157"/>
      <c r="EI13" s="157"/>
      <c r="EJ13" s="157"/>
      <c r="EK13" s="157"/>
      <c r="EL13" s="157"/>
      <c r="EM13" s="157"/>
      <c r="EN13" s="157"/>
      <c r="EO13" s="157"/>
      <c r="EP13" s="157"/>
      <c r="EQ13" s="157"/>
      <c r="ER13" s="157"/>
      <c r="ES13" s="157"/>
      <c r="ET13" s="157"/>
      <c r="EU13" s="157"/>
      <c r="EV13" s="158"/>
      <c r="EX13" s="557"/>
      <c r="EZ13" s="561"/>
      <c r="FB13" s="406"/>
      <c r="FC13" s="426" t="s">
        <v>221</v>
      </c>
      <c r="FD13" s="429" t="s">
        <v>300</v>
      </c>
      <c r="FE13" s="436">
        <v>20</v>
      </c>
      <c r="FH13" s="561"/>
    </row>
    <row r="14" spans="1:164" ht="15">
      <c r="A14" s="549"/>
      <c r="C14" s="866"/>
      <c r="D14" s="867"/>
      <c r="E14" s="868"/>
      <c r="F14" s="708"/>
      <c r="G14" s="709"/>
      <c r="H14" s="709"/>
      <c r="I14" s="709"/>
      <c r="J14" s="709"/>
      <c r="K14" s="709"/>
      <c r="L14" s="709"/>
      <c r="M14" s="709"/>
      <c r="N14" s="709"/>
      <c r="O14" s="709"/>
      <c r="P14" s="709"/>
      <c r="Q14" s="709"/>
      <c r="R14" s="872"/>
      <c r="S14" s="708"/>
      <c r="T14" s="709"/>
      <c r="U14" s="709"/>
      <c r="V14" s="709"/>
      <c r="W14" s="709"/>
      <c r="X14" s="709"/>
      <c r="Y14" s="709"/>
      <c r="Z14" s="709"/>
      <c r="AA14" s="709"/>
      <c r="AB14" s="709"/>
      <c r="AC14" s="709"/>
      <c r="AD14" s="709"/>
      <c r="AE14" s="872"/>
      <c r="AF14" s="708"/>
      <c r="AG14" s="709"/>
      <c r="AH14" s="709"/>
      <c r="AI14" s="709"/>
      <c r="AJ14" s="709"/>
      <c r="AK14" s="709"/>
      <c r="AL14" s="709"/>
      <c r="AM14" s="709"/>
      <c r="AN14" s="709"/>
      <c r="AO14" s="709"/>
      <c r="AP14" s="709"/>
      <c r="AQ14" s="709"/>
      <c r="AR14" s="872"/>
      <c r="AS14" s="708"/>
      <c r="AT14" s="709"/>
      <c r="AU14" s="709"/>
      <c r="AV14" s="709"/>
      <c r="AW14" s="709"/>
      <c r="AX14" s="709"/>
      <c r="AY14" s="709"/>
      <c r="AZ14" s="709"/>
      <c r="BA14" s="709"/>
      <c r="BB14" s="709"/>
      <c r="BC14" s="710"/>
      <c r="BD14" s="400"/>
      <c r="BE14" s="593"/>
      <c r="BF14" s="1"/>
      <c r="BG14" s="559"/>
      <c r="BH14" s="1"/>
      <c r="BI14" s="840"/>
      <c r="BJ14" s="841"/>
      <c r="BK14" s="841"/>
      <c r="BL14" s="841"/>
      <c r="BM14" s="841"/>
      <c r="BN14" s="841"/>
      <c r="BO14" s="841"/>
      <c r="BP14" s="842"/>
      <c r="BQ14" s="831">
        <v>18</v>
      </c>
      <c r="BR14" s="832"/>
      <c r="BS14" s="161"/>
      <c r="BT14" s="271"/>
      <c r="BU14" s="183"/>
      <c r="BV14" s="157"/>
      <c r="BW14" s="157"/>
      <c r="BX14" s="157"/>
      <c r="BY14" s="157"/>
      <c r="BZ14" s="157"/>
      <c r="CA14" s="157"/>
      <c r="CB14" s="157"/>
      <c r="CC14" s="157"/>
      <c r="CD14" s="157"/>
      <c r="CE14" s="157"/>
      <c r="CF14" s="157"/>
      <c r="CG14" s="157"/>
      <c r="CH14" s="157"/>
      <c r="CI14" s="157"/>
      <c r="CJ14" s="157"/>
      <c r="CK14" s="157"/>
      <c r="CL14" s="157"/>
      <c r="CM14" s="157"/>
      <c r="CN14" s="158"/>
      <c r="CO14" s="183"/>
      <c r="CP14" s="157"/>
      <c r="CQ14" s="157"/>
      <c r="CR14" s="157"/>
      <c r="CS14" s="157"/>
      <c r="CT14" s="157"/>
      <c r="CU14" s="157"/>
      <c r="CV14" s="157"/>
      <c r="CW14" s="157"/>
      <c r="CX14" s="157"/>
      <c r="CY14" s="157"/>
      <c r="CZ14" s="157"/>
      <c r="DA14" s="157"/>
      <c r="DB14" s="157"/>
      <c r="DC14" s="157"/>
      <c r="DD14" s="157"/>
      <c r="DE14" s="157"/>
      <c r="DF14" s="157"/>
      <c r="DG14" s="157"/>
      <c r="DH14" s="158"/>
      <c r="DI14" s="183"/>
      <c r="DJ14" s="157"/>
      <c r="DK14" s="157"/>
      <c r="DL14" s="157"/>
      <c r="DM14" s="157"/>
      <c r="DN14" s="157"/>
      <c r="DO14" s="157"/>
      <c r="DP14" s="157"/>
      <c r="DQ14" s="157"/>
      <c r="DR14" s="157"/>
      <c r="DS14" s="157"/>
      <c r="DT14" s="157"/>
      <c r="DU14" s="157"/>
      <c r="DV14" s="157"/>
      <c r="DW14" s="157"/>
      <c r="DX14" s="157"/>
      <c r="DY14" s="157"/>
      <c r="DZ14" s="157"/>
      <c r="EA14" s="157"/>
      <c r="EB14" s="158"/>
      <c r="EC14" s="183"/>
      <c r="ED14" s="157"/>
      <c r="EE14" s="157"/>
      <c r="EF14" s="157"/>
      <c r="EG14" s="157"/>
      <c r="EH14" s="157"/>
      <c r="EI14" s="157"/>
      <c r="EJ14" s="157"/>
      <c r="EK14" s="157"/>
      <c r="EL14" s="157"/>
      <c r="EM14" s="157"/>
      <c r="EN14" s="157"/>
      <c r="EO14" s="157"/>
      <c r="EP14" s="157"/>
      <c r="EQ14" s="157"/>
      <c r="ER14" s="157"/>
      <c r="ES14" s="157"/>
      <c r="ET14" s="157"/>
      <c r="EU14" s="157"/>
      <c r="EV14" s="158"/>
      <c r="EX14" s="557"/>
      <c r="EZ14" s="561"/>
      <c r="FB14" s="406"/>
      <c r="FC14" s="426" t="s">
        <v>222</v>
      </c>
      <c r="FD14" s="429" t="s">
        <v>300</v>
      </c>
      <c r="FE14" s="436">
        <v>20</v>
      </c>
      <c r="FH14" s="561"/>
    </row>
    <row r="15" spans="1:164" ht="15.75" thickBot="1">
      <c r="A15" s="549"/>
      <c r="C15" s="877"/>
      <c r="D15" s="878"/>
      <c r="E15" s="879"/>
      <c r="F15" s="880"/>
      <c r="G15" s="881"/>
      <c r="H15" s="881"/>
      <c r="I15" s="881"/>
      <c r="J15" s="881"/>
      <c r="K15" s="881"/>
      <c r="L15" s="881"/>
      <c r="M15" s="881"/>
      <c r="N15" s="881"/>
      <c r="O15" s="881"/>
      <c r="P15" s="881"/>
      <c r="Q15" s="881"/>
      <c r="R15" s="882"/>
      <c r="S15" s="880"/>
      <c r="T15" s="881"/>
      <c r="U15" s="881"/>
      <c r="V15" s="881"/>
      <c r="W15" s="881"/>
      <c r="X15" s="881"/>
      <c r="Y15" s="881"/>
      <c r="Z15" s="881"/>
      <c r="AA15" s="881"/>
      <c r="AB15" s="881"/>
      <c r="AC15" s="881"/>
      <c r="AD15" s="881"/>
      <c r="AE15" s="882"/>
      <c r="AF15" s="880"/>
      <c r="AG15" s="881"/>
      <c r="AH15" s="881"/>
      <c r="AI15" s="881"/>
      <c r="AJ15" s="881"/>
      <c r="AK15" s="881"/>
      <c r="AL15" s="881"/>
      <c r="AM15" s="881"/>
      <c r="AN15" s="881"/>
      <c r="AO15" s="881"/>
      <c r="AP15" s="881"/>
      <c r="AQ15" s="881"/>
      <c r="AR15" s="882"/>
      <c r="AS15" s="880"/>
      <c r="AT15" s="881"/>
      <c r="AU15" s="881"/>
      <c r="AV15" s="881"/>
      <c r="AW15" s="881"/>
      <c r="AX15" s="881"/>
      <c r="AY15" s="881"/>
      <c r="AZ15" s="881"/>
      <c r="BA15" s="881"/>
      <c r="BB15" s="881"/>
      <c r="BC15" s="883"/>
      <c r="BD15" s="400"/>
      <c r="BE15" s="593"/>
      <c r="BG15" s="557"/>
      <c r="BI15" s="840"/>
      <c r="BJ15" s="841"/>
      <c r="BK15" s="841"/>
      <c r="BL15" s="841"/>
      <c r="BM15" s="841"/>
      <c r="BN15" s="841"/>
      <c r="BO15" s="841"/>
      <c r="BP15" s="842"/>
      <c r="BQ15" s="831">
        <v>19</v>
      </c>
      <c r="BR15" s="832"/>
      <c r="BS15" s="161"/>
      <c r="BT15" s="271"/>
      <c r="BU15" s="183"/>
      <c r="BV15" s="157"/>
      <c r="BW15" s="157"/>
      <c r="BX15" s="157"/>
      <c r="BY15" s="157"/>
      <c r="BZ15" s="157"/>
      <c r="CA15" s="157"/>
      <c r="CB15" s="157"/>
      <c r="CC15" s="157"/>
      <c r="CD15" s="157"/>
      <c r="CE15" s="157"/>
      <c r="CF15" s="157"/>
      <c r="CG15" s="157"/>
      <c r="CH15" s="157"/>
      <c r="CI15" s="157"/>
      <c r="CJ15" s="157"/>
      <c r="CK15" s="157"/>
      <c r="CL15" s="157"/>
      <c r="CM15" s="157"/>
      <c r="CN15" s="158"/>
      <c r="CO15" s="183"/>
      <c r="CP15" s="157"/>
      <c r="CQ15" s="157"/>
      <c r="CR15" s="157"/>
      <c r="CS15" s="157"/>
      <c r="CT15" s="157"/>
      <c r="CU15" s="157"/>
      <c r="CV15" s="157"/>
      <c r="CW15" s="157"/>
      <c r="CX15" s="157"/>
      <c r="CY15" s="157"/>
      <c r="CZ15" s="157"/>
      <c r="DA15" s="157"/>
      <c r="DB15" s="157"/>
      <c r="DC15" s="157"/>
      <c r="DD15" s="157"/>
      <c r="DE15" s="157"/>
      <c r="DF15" s="157"/>
      <c r="DG15" s="157"/>
      <c r="DH15" s="158"/>
      <c r="DI15" s="183"/>
      <c r="DJ15" s="157"/>
      <c r="DK15" s="157"/>
      <c r="DL15" s="157"/>
      <c r="DM15" s="157"/>
      <c r="DN15" s="157"/>
      <c r="DO15" s="157"/>
      <c r="DP15" s="157"/>
      <c r="DQ15" s="157"/>
      <c r="DR15" s="157"/>
      <c r="DS15" s="157"/>
      <c r="DT15" s="157"/>
      <c r="DU15" s="157"/>
      <c r="DV15" s="157"/>
      <c r="DW15" s="157"/>
      <c r="DX15" s="157"/>
      <c r="DY15" s="157"/>
      <c r="DZ15" s="157"/>
      <c r="EA15" s="157"/>
      <c r="EB15" s="158"/>
      <c r="EC15" s="183"/>
      <c r="ED15" s="157"/>
      <c r="EE15" s="157"/>
      <c r="EF15" s="157"/>
      <c r="EG15" s="157"/>
      <c r="EH15" s="157"/>
      <c r="EI15" s="157"/>
      <c r="EJ15" s="157"/>
      <c r="EK15" s="157"/>
      <c r="EL15" s="157"/>
      <c r="EM15" s="157"/>
      <c r="EN15" s="157"/>
      <c r="EO15" s="157"/>
      <c r="EP15" s="157"/>
      <c r="EQ15" s="157"/>
      <c r="ER15" s="157"/>
      <c r="ES15" s="157"/>
      <c r="ET15" s="157"/>
      <c r="EU15" s="157"/>
      <c r="EV15" s="158"/>
      <c r="EX15" s="557"/>
      <c r="EZ15" s="561"/>
      <c r="FB15" s="408"/>
      <c r="FC15" s="427" t="s">
        <v>226</v>
      </c>
      <c r="FD15" s="430" t="s">
        <v>300</v>
      </c>
      <c r="FE15" s="438">
        <v>20</v>
      </c>
      <c r="FH15" s="561"/>
    </row>
    <row r="16" spans="1:164" ht="13.5" customHeight="1">
      <c r="A16" s="549"/>
      <c r="C16" s="863" t="s">
        <v>22</v>
      </c>
      <c r="D16" s="864"/>
      <c r="E16" s="865"/>
      <c r="F16" s="873"/>
      <c r="G16" s="874"/>
      <c r="H16" s="874"/>
      <c r="I16" s="874"/>
      <c r="J16" s="874"/>
      <c r="K16" s="874"/>
      <c r="L16" s="874"/>
      <c r="M16" s="874"/>
      <c r="N16" s="874"/>
      <c r="O16" s="874"/>
      <c r="P16" s="874"/>
      <c r="Q16" s="874"/>
      <c r="R16" s="875"/>
      <c r="S16" s="873"/>
      <c r="T16" s="874"/>
      <c r="U16" s="874"/>
      <c r="V16" s="874"/>
      <c r="W16" s="874"/>
      <c r="X16" s="874"/>
      <c r="Y16" s="874"/>
      <c r="Z16" s="874"/>
      <c r="AA16" s="874"/>
      <c r="AB16" s="874"/>
      <c r="AC16" s="874"/>
      <c r="AD16" s="874"/>
      <c r="AE16" s="875"/>
      <c r="AF16" s="873"/>
      <c r="AG16" s="874"/>
      <c r="AH16" s="874"/>
      <c r="AI16" s="874"/>
      <c r="AJ16" s="874"/>
      <c r="AK16" s="874"/>
      <c r="AL16" s="874"/>
      <c r="AM16" s="874"/>
      <c r="AN16" s="874"/>
      <c r="AO16" s="874"/>
      <c r="AP16" s="874"/>
      <c r="AQ16" s="874"/>
      <c r="AR16" s="875"/>
      <c r="AS16" s="873"/>
      <c r="AT16" s="874"/>
      <c r="AU16" s="874"/>
      <c r="AV16" s="874"/>
      <c r="AW16" s="874"/>
      <c r="AX16" s="874"/>
      <c r="AY16" s="874"/>
      <c r="AZ16" s="874"/>
      <c r="BA16" s="874"/>
      <c r="BB16" s="874"/>
      <c r="BC16" s="876"/>
      <c r="BD16" s="400"/>
      <c r="BE16" s="593"/>
      <c r="BG16" s="557"/>
      <c r="BI16" s="840"/>
      <c r="BJ16" s="842"/>
      <c r="BK16" s="842"/>
      <c r="BL16" s="842"/>
      <c r="BM16" s="842"/>
      <c r="BN16" s="842"/>
      <c r="BO16" s="842"/>
      <c r="BP16" s="842"/>
      <c r="BQ16" s="833">
        <v>20</v>
      </c>
      <c r="BR16" s="834"/>
      <c r="BS16" s="376"/>
      <c r="BT16" s="279"/>
      <c r="BU16" s="185"/>
      <c r="BV16" s="177"/>
      <c r="BW16" s="177"/>
      <c r="BX16" s="177"/>
      <c r="BY16" s="177"/>
      <c r="BZ16" s="177"/>
      <c r="CA16" s="177"/>
      <c r="CB16" s="177"/>
      <c r="CC16" s="177"/>
      <c r="CD16" s="177"/>
      <c r="CE16" s="177"/>
      <c r="CF16" s="177"/>
      <c r="CG16" s="177"/>
      <c r="CH16" s="177"/>
      <c r="CI16" s="177"/>
      <c r="CJ16" s="177"/>
      <c r="CK16" s="177"/>
      <c r="CL16" s="177"/>
      <c r="CM16" s="177"/>
      <c r="CN16" s="178"/>
      <c r="CO16" s="185"/>
      <c r="CP16" s="177"/>
      <c r="CQ16" s="177"/>
      <c r="CR16" s="177"/>
      <c r="CS16" s="177"/>
      <c r="CT16" s="177"/>
      <c r="CU16" s="177"/>
      <c r="CV16" s="177"/>
      <c r="CW16" s="177"/>
      <c r="CX16" s="177"/>
      <c r="CY16" s="177"/>
      <c r="CZ16" s="177"/>
      <c r="DA16" s="177"/>
      <c r="DB16" s="177"/>
      <c r="DC16" s="177"/>
      <c r="DD16" s="177"/>
      <c r="DE16" s="177"/>
      <c r="DF16" s="177"/>
      <c r="DG16" s="177"/>
      <c r="DH16" s="178"/>
      <c r="DI16" s="185"/>
      <c r="DJ16" s="177"/>
      <c r="DK16" s="177"/>
      <c r="DL16" s="177"/>
      <c r="DM16" s="177"/>
      <c r="DN16" s="177"/>
      <c r="DO16" s="177"/>
      <c r="DP16" s="177"/>
      <c r="DQ16" s="177"/>
      <c r="DR16" s="177"/>
      <c r="DS16" s="177"/>
      <c r="DT16" s="177"/>
      <c r="DU16" s="177"/>
      <c r="DV16" s="177"/>
      <c r="DW16" s="177"/>
      <c r="DX16" s="177"/>
      <c r="DY16" s="177"/>
      <c r="DZ16" s="177"/>
      <c r="EA16" s="177"/>
      <c r="EB16" s="178"/>
      <c r="EC16" s="185"/>
      <c r="ED16" s="177"/>
      <c r="EE16" s="177"/>
      <c r="EF16" s="177"/>
      <c r="EG16" s="177"/>
      <c r="EH16" s="177"/>
      <c r="EI16" s="177"/>
      <c r="EJ16" s="177"/>
      <c r="EK16" s="177"/>
      <c r="EL16" s="177"/>
      <c r="EM16" s="177"/>
      <c r="EN16" s="177"/>
      <c r="EO16" s="177"/>
      <c r="EP16" s="177"/>
      <c r="EQ16" s="177"/>
      <c r="ER16" s="177"/>
      <c r="ES16" s="177"/>
      <c r="ET16" s="177"/>
      <c r="EU16" s="177"/>
      <c r="EV16" s="178"/>
      <c r="EX16" s="557"/>
      <c r="EZ16" s="561"/>
      <c r="FE16" s="1"/>
      <c r="FH16" s="561"/>
    </row>
    <row r="17" spans="1:164" ht="13.5" customHeight="1">
      <c r="A17" s="549"/>
      <c r="C17" s="866"/>
      <c r="D17" s="867"/>
      <c r="E17" s="868"/>
      <c r="F17" s="708"/>
      <c r="G17" s="709"/>
      <c r="H17" s="709"/>
      <c r="I17" s="709"/>
      <c r="J17" s="709"/>
      <c r="K17" s="709"/>
      <c r="L17" s="709"/>
      <c r="M17" s="709"/>
      <c r="N17" s="709"/>
      <c r="O17" s="709"/>
      <c r="P17" s="709"/>
      <c r="Q17" s="709"/>
      <c r="R17" s="872"/>
      <c r="S17" s="708"/>
      <c r="T17" s="709"/>
      <c r="U17" s="709"/>
      <c r="V17" s="709"/>
      <c r="W17" s="709"/>
      <c r="X17" s="709"/>
      <c r="Y17" s="709"/>
      <c r="Z17" s="709"/>
      <c r="AA17" s="709"/>
      <c r="AB17" s="709"/>
      <c r="AC17" s="709"/>
      <c r="AD17" s="709"/>
      <c r="AE17" s="872"/>
      <c r="AF17" s="708"/>
      <c r="AG17" s="709"/>
      <c r="AH17" s="709"/>
      <c r="AI17" s="709"/>
      <c r="AJ17" s="709"/>
      <c r="AK17" s="709"/>
      <c r="AL17" s="709"/>
      <c r="AM17" s="709"/>
      <c r="AN17" s="709"/>
      <c r="AO17" s="709"/>
      <c r="AP17" s="709"/>
      <c r="AQ17" s="709"/>
      <c r="AR17" s="872"/>
      <c r="AS17" s="708"/>
      <c r="AT17" s="709"/>
      <c r="AU17" s="709"/>
      <c r="AV17" s="709"/>
      <c r="AW17" s="709"/>
      <c r="AX17" s="709"/>
      <c r="AY17" s="709"/>
      <c r="AZ17" s="709"/>
      <c r="BA17" s="709"/>
      <c r="BB17" s="709"/>
      <c r="BC17" s="710"/>
      <c r="BD17" s="400"/>
      <c r="BE17" s="593"/>
      <c r="BG17" s="557"/>
      <c r="BI17" s="843" t="s">
        <v>227</v>
      </c>
      <c r="BJ17" s="844"/>
      <c r="BK17" s="844"/>
      <c r="BL17" s="844"/>
      <c r="BM17" s="844"/>
      <c r="BN17" s="844"/>
      <c r="BO17" s="844"/>
      <c r="BP17" s="845"/>
      <c r="BQ17" s="836">
        <v>21</v>
      </c>
      <c r="BR17" s="837"/>
      <c r="BS17" s="375"/>
      <c r="BT17" s="276"/>
      <c r="BU17" s="179"/>
      <c r="BV17" s="180"/>
      <c r="BW17" s="180"/>
      <c r="BX17" s="180"/>
      <c r="BY17" s="180"/>
      <c r="BZ17" s="180"/>
      <c r="CA17" s="180"/>
      <c r="CB17" s="180"/>
      <c r="CC17" s="180"/>
      <c r="CD17" s="180"/>
      <c r="CE17" s="180"/>
      <c r="CF17" s="180"/>
      <c r="CG17" s="180"/>
      <c r="CH17" s="180"/>
      <c r="CI17" s="180"/>
      <c r="CJ17" s="180"/>
      <c r="CK17" s="180"/>
      <c r="CL17" s="180"/>
      <c r="CM17" s="180"/>
      <c r="CN17" s="181"/>
      <c r="CO17" s="179"/>
      <c r="CP17" s="180"/>
      <c r="CQ17" s="180"/>
      <c r="CR17" s="180"/>
      <c r="CS17" s="180"/>
      <c r="CT17" s="180"/>
      <c r="CU17" s="180"/>
      <c r="CV17" s="180"/>
      <c r="CW17" s="180"/>
      <c r="CX17" s="180"/>
      <c r="CY17" s="180"/>
      <c r="CZ17" s="180"/>
      <c r="DA17" s="180"/>
      <c r="DB17" s="180"/>
      <c r="DC17" s="180"/>
      <c r="DD17" s="180"/>
      <c r="DE17" s="180"/>
      <c r="DF17" s="180"/>
      <c r="DG17" s="180"/>
      <c r="DH17" s="181"/>
      <c r="DI17" s="179"/>
      <c r="DJ17" s="180"/>
      <c r="DK17" s="180"/>
      <c r="DL17" s="180"/>
      <c r="DM17" s="180"/>
      <c r="DN17" s="180"/>
      <c r="DO17" s="180"/>
      <c r="DP17" s="180"/>
      <c r="DQ17" s="180"/>
      <c r="DR17" s="180"/>
      <c r="DS17" s="180"/>
      <c r="DT17" s="180"/>
      <c r="DU17" s="180"/>
      <c r="DV17" s="180"/>
      <c r="DW17" s="180"/>
      <c r="DX17" s="180"/>
      <c r="DY17" s="180"/>
      <c r="DZ17" s="180"/>
      <c r="EA17" s="180"/>
      <c r="EB17" s="181"/>
      <c r="EC17" s="179"/>
      <c r="ED17" s="180"/>
      <c r="EE17" s="180"/>
      <c r="EF17" s="180"/>
      <c r="EG17" s="180"/>
      <c r="EH17" s="180"/>
      <c r="EI17" s="180"/>
      <c r="EJ17" s="180"/>
      <c r="EK17" s="180"/>
      <c r="EL17" s="180"/>
      <c r="EM17" s="180"/>
      <c r="EN17" s="180"/>
      <c r="EO17" s="180"/>
      <c r="EP17" s="180"/>
      <c r="EQ17" s="180"/>
      <c r="ER17" s="180"/>
      <c r="ES17" s="180"/>
      <c r="ET17" s="180"/>
      <c r="EU17" s="180"/>
      <c r="EV17" s="181"/>
      <c r="EX17" s="557"/>
      <c r="EZ17" s="561"/>
      <c r="FH17" s="561"/>
    </row>
    <row r="18" spans="1:164" ht="13.5" customHeight="1">
      <c r="A18" s="549"/>
      <c r="C18" s="866"/>
      <c r="D18" s="867"/>
      <c r="E18" s="868"/>
      <c r="F18" s="708"/>
      <c r="G18" s="709"/>
      <c r="H18" s="709"/>
      <c r="I18" s="709"/>
      <c r="J18" s="709"/>
      <c r="K18" s="709"/>
      <c r="L18" s="709"/>
      <c r="M18" s="709"/>
      <c r="N18" s="709"/>
      <c r="O18" s="709"/>
      <c r="P18" s="709"/>
      <c r="Q18" s="709"/>
      <c r="R18" s="872"/>
      <c r="S18" s="708"/>
      <c r="T18" s="709"/>
      <c r="U18" s="709"/>
      <c r="V18" s="709"/>
      <c r="W18" s="709"/>
      <c r="X18" s="709"/>
      <c r="Y18" s="709"/>
      <c r="Z18" s="709"/>
      <c r="AA18" s="709"/>
      <c r="AB18" s="709"/>
      <c r="AC18" s="709"/>
      <c r="AD18" s="709"/>
      <c r="AE18" s="872"/>
      <c r="AF18" s="708"/>
      <c r="AG18" s="709"/>
      <c r="AH18" s="709"/>
      <c r="AI18" s="709"/>
      <c r="AJ18" s="709"/>
      <c r="AK18" s="709"/>
      <c r="AL18" s="709"/>
      <c r="AM18" s="709"/>
      <c r="AN18" s="709"/>
      <c r="AO18" s="709"/>
      <c r="AP18" s="709"/>
      <c r="AQ18" s="709"/>
      <c r="AR18" s="872"/>
      <c r="AS18" s="708"/>
      <c r="AT18" s="709"/>
      <c r="AU18" s="709"/>
      <c r="AV18" s="709"/>
      <c r="AW18" s="709"/>
      <c r="AX18" s="709"/>
      <c r="AY18" s="709"/>
      <c r="AZ18" s="709"/>
      <c r="BA18" s="709"/>
      <c r="BB18" s="709"/>
      <c r="BC18" s="710"/>
      <c r="BD18" s="400"/>
      <c r="BE18" s="593"/>
      <c r="BG18" s="557"/>
      <c r="BI18" s="846"/>
      <c r="BJ18" s="847"/>
      <c r="BK18" s="847"/>
      <c r="BL18" s="847"/>
      <c r="BM18" s="847"/>
      <c r="BN18" s="847"/>
      <c r="BO18" s="847"/>
      <c r="BP18" s="848"/>
      <c r="BQ18" s="831">
        <v>22</v>
      </c>
      <c r="BR18" s="832"/>
      <c r="BS18" s="161"/>
      <c r="BT18" s="271"/>
      <c r="BU18" s="183"/>
      <c r="BV18" s="157"/>
      <c r="BW18" s="157"/>
      <c r="BX18" s="157"/>
      <c r="BY18" s="157"/>
      <c r="BZ18" s="157"/>
      <c r="CA18" s="157"/>
      <c r="CB18" s="157"/>
      <c r="CC18" s="157"/>
      <c r="CD18" s="157"/>
      <c r="CE18" s="157"/>
      <c r="CF18" s="157"/>
      <c r="CG18" s="157"/>
      <c r="CH18" s="157"/>
      <c r="CI18" s="157"/>
      <c r="CJ18" s="157"/>
      <c r="CK18" s="157"/>
      <c r="CL18" s="157"/>
      <c r="CM18" s="157"/>
      <c r="CN18" s="158"/>
      <c r="CO18" s="183"/>
      <c r="CP18" s="157"/>
      <c r="CQ18" s="157"/>
      <c r="CR18" s="157"/>
      <c r="CS18" s="157"/>
      <c r="CT18" s="157"/>
      <c r="CU18" s="157"/>
      <c r="CV18" s="157"/>
      <c r="CW18" s="157"/>
      <c r="CX18" s="157"/>
      <c r="CY18" s="157"/>
      <c r="CZ18" s="157"/>
      <c r="DA18" s="157"/>
      <c r="DB18" s="157"/>
      <c r="DC18" s="157"/>
      <c r="DD18" s="157"/>
      <c r="DE18" s="157"/>
      <c r="DF18" s="157"/>
      <c r="DG18" s="157"/>
      <c r="DH18" s="158"/>
      <c r="DI18" s="183"/>
      <c r="DJ18" s="157"/>
      <c r="DK18" s="157"/>
      <c r="DL18" s="157"/>
      <c r="DM18" s="157"/>
      <c r="DN18" s="157"/>
      <c r="DO18" s="157"/>
      <c r="DP18" s="157"/>
      <c r="DQ18" s="157"/>
      <c r="DR18" s="157"/>
      <c r="DS18" s="157"/>
      <c r="DT18" s="157"/>
      <c r="DU18" s="157"/>
      <c r="DV18" s="157"/>
      <c r="DW18" s="157"/>
      <c r="DX18" s="157"/>
      <c r="DY18" s="157"/>
      <c r="DZ18" s="157"/>
      <c r="EA18" s="157"/>
      <c r="EB18" s="158"/>
      <c r="EC18" s="183"/>
      <c r="ED18" s="157"/>
      <c r="EE18" s="157"/>
      <c r="EF18" s="157"/>
      <c r="EG18" s="157"/>
      <c r="EH18" s="157"/>
      <c r="EI18" s="157"/>
      <c r="EJ18" s="157"/>
      <c r="EK18" s="157"/>
      <c r="EL18" s="157"/>
      <c r="EM18" s="157"/>
      <c r="EN18" s="157"/>
      <c r="EO18" s="157"/>
      <c r="EP18" s="157"/>
      <c r="EQ18" s="157"/>
      <c r="ER18" s="157"/>
      <c r="ES18" s="157"/>
      <c r="ET18" s="157"/>
      <c r="EU18" s="157"/>
      <c r="EV18" s="158"/>
      <c r="EX18" s="557"/>
      <c r="EZ18" s="561"/>
      <c r="FH18" s="561"/>
    </row>
    <row r="19" spans="1:164" ht="13.5" customHeight="1">
      <c r="A19" s="549"/>
      <c r="C19" s="866"/>
      <c r="D19" s="867"/>
      <c r="E19" s="868"/>
      <c r="F19" s="708"/>
      <c r="G19" s="709"/>
      <c r="H19" s="709"/>
      <c r="I19" s="709"/>
      <c r="J19" s="709"/>
      <c r="K19" s="709"/>
      <c r="L19" s="709"/>
      <c r="M19" s="709"/>
      <c r="N19" s="709"/>
      <c r="O19" s="709"/>
      <c r="P19" s="709"/>
      <c r="Q19" s="709"/>
      <c r="R19" s="872"/>
      <c r="S19" s="708"/>
      <c r="T19" s="709"/>
      <c r="U19" s="709"/>
      <c r="V19" s="709"/>
      <c r="W19" s="709"/>
      <c r="X19" s="709"/>
      <c r="Y19" s="709"/>
      <c r="Z19" s="709"/>
      <c r="AA19" s="709"/>
      <c r="AB19" s="709"/>
      <c r="AC19" s="709"/>
      <c r="AD19" s="709"/>
      <c r="AE19" s="872"/>
      <c r="AF19" s="708"/>
      <c r="AG19" s="709"/>
      <c r="AH19" s="709"/>
      <c r="AI19" s="709"/>
      <c r="AJ19" s="709"/>
      <c r="AK19" s="709"/>
      <c r="AL19" s="709"/>
      <c r="AM19" s="709"/>
      <c r="AN19" s="709"/>
      <c r="AO19" s="709"/>
      <c r="AP19" s="709"/>
      <c r="AQ19" s="709"/>
      <c r="AR19" s="872"/>
      <c r="AS19" s="708"/>
      <c r="AT19" s="709"/>
      <c r="AU19" s="709"/>
      <c r="AV19" s="709"/>
      <c r="AW19" s="709"/>
      <c r="AX19" s="709"/>
      <c r="AY19" s="709"/>
      <c r="AZ19" s="709"/>
      <c r="BA19" s="709"/>
      <c r="BB19" s="709"/>
      <c r="BC19" s="710"/>
      <c r="BD19" s="400"/>
      <c r="BE19" s="593"/>
      <c r="BG19" s="557"/>
      <c r="BI19" s="846"/>
      <c r="BJ19" s="847"/>
      <c r="BK19" s="847"/>
      <c r="BL19" s="847"/>
      <c r="BM19" s="847"/>
      <c r="BN19" s="847"/>
      <c r="BO19" s="847"/>
      <c r="BP19" s="848"/>
      <c r="BQ19" s="831">
        <v>23</v>
      </c>
      <c r="BR19" s="832"/>
      <c r="BS19" s="161"/>
      <c r="BT19" s="271"/>
      <c r="BU19" s="183"/>
      <c r="BV19" s="157"/>
      <c r="BW19" s="157"/>
      <c r="BX19" s="157"/>
      <c r="BY19" s="157"/>
      <c r="BZ19" s="157"/>
      <c r="CA19" s="157"/>
      <c r="CB19" s="157"/>
      <c r="CC19" s="157"/>
      <c r="CD19" s="157"/>
      <c r="CE19" s="157"/>
      <c r="CF19" s="157"/>
      <c r="CG19" s="157"/>
      <c r="CH19" s="157"/>
      <c r="CI19" s="157"/>
      <c r="CJ19" s="157"/>
      <c r="CK19" s="157"/>
      <c r="CL19" s="157"/>
      <c r="CM19" s="157"/>
      <c r="CN19" s="158"/>
      <c r="CO19" s="183"/>
      <c r="CP19" s="157"/>
      <c r="CQ19" s="157"/>
      <c r="CR19" s="157"/>
      <c r="CS19" s="157"/>
      <c r="CT19" s="157"/>
      <c r="CU19" s="157"/>
      <c r="CV19" s="157"/>
      <c r="CW19" s="157"/>
      <c r="CX19" s="157"/>
      <c r="CY19" s="157"/>
      <c r="CZ19" s="157"/>
      <c r="DA19" s="157"/>
      <c r="DB19" s="157"/>
      <c r="DC19" s="157"/>
      <c r="DD19" s="157"/>
      <c r="DE19" s="157"/>
      <c r="DF19" s="157"/>
      <c r="DG19" s="157"/>
      <c r="DH19" s="158"/>
      <c r="DI19" s="183"/>
      <c r="DJ19" s="157"/>
      <c r="DK19" s="157"/>
      <c r="DL19" s="157"/>
      <c r="DM19" s="157"/>
      <c r="DN19" s="157"/>
      <c r="DO19" s="157"/>
      <c r="DP19" s="157"/>
      <c r="DQ19" s="157"/>
      <c r="DR19" s="157"/>
      <c r="DS19" s="157"/>
      <c r="DT19" s="157"/>
      <c r="DU19" s="157"/>
      <c r="DV19" s="157"/>
      <c r="DW19" s="157"/>
      <c r="DX19" s="157"/>
      <c r="DY19" s="157"/>
      <c r="DZ19" s="157"/>
      <c r="EA19" s="157"/>
      <c r="EB19" s="158"/>
      <c r="EC19" s="183"/>
      <c r="ED19" s="157"/>
      <c r="EE19" s="157"/>
      <c r="EF19" s="157"/>
      <c r="EG19" s="157"/>
      <c r="EH19" s="157"/>
      <c r="EI19" s="157"/>
      <c r="EJ19" s="157"/>
      <c r="EK19" s="157"/>
      <c r="EL19" s="157"/>
      <c r="EM19" s="157"/>
      <c r="EN19" s="157"/>
      <c r="EO19" s="157"/>
      <c r="EP19" s="157"/>
      <c r="EQ19" s="157"/>
      <c r="ER19" s="157"/>
      <c r="ES19" s="157"/>
      <c r="ET19" s="157"/>
      <c r="EU19" s="157"/>
      <c r="EV19" s="158"/>
      <c r="EX19" s="557"/>
      <c r="EZ19" s="561"/>
      <c r="FH19" s="561"/>
    </row>
    <row r="20" spans="1:164" ht="13.5" customHeight="1">
      <c r="A20" s="549"/>
      <c r="C20" s="866"/>
      <c r="D20" s="867"/>
      <c r="E20" s="868"/>
      <c r="F20" s="708"/>
      <c r="G20" s="709"/>
      <c r="H20" s="709"/>
      <c r="I20" s="709"/>
      <c r="J20" s="709"/>
      <c r="K20" s="709"/>
      <c r="L20" s="709"/>
      <c r="M20" s="709"/>
      <c r="N20" s="709"/>
      <c r="O20" s="709"/>
      <c r="P20" s="709"/>
      <c r="Q20" s="709"/>
      <c r="R20" s="872"/>
      <c r="S20" s="708"/>
      <c r="T20" s="709"/>
      <c r="U20" s="709"/>
      <c r="V20" s="709"/>
      <c r="W20" s="709"/>
      <c r="X20" s="709"/>
      <c r="Y20" s="709"/>
      <c r="Z20" s="709"/>
      <c r="AA20" s="709"/>
      <c r="AB20" s="709"/>
      <c r="AC20" s="709"/>
      <c r="AD20" s="709"/>
      <c r="AE20" s="872"/>
      <c r="AF20" s="708"/>
      <c r="AG20" s="709"/>
      <c r="AH20" s="709"/>
      <c r="AI20" s="709"/>
      <c r="AJ20" s="709"/>
      <c r="AK20" s="709"/>
      <c r="AL20" s="709"/>
      <c r="AM20" s="709"/>
      <c r="AN20" s="709"/>
      <c r="AO20" s="709"/>
      <c r="AP20" s="709"/>
      <c r="AQ20" s="709"/>
      <c r="AR20" s="872"/>
      <c r="AS20" s="708"/>
      <c r="AT20" s="709"/>
      <c r="AU20" s="709"/>
      <c r="AV20" s="709"/>
      <c r="AW20" s="709"/>
      <c r="AX20" s="709"/>
      <c r="AY20" s="709"/>
      <c r="AZ20" s="709"/>
      <c r="BA20" s="709"/>
      <c r="BB20" s="709"/>
      <c r="BC20" s="710"/>
      <c r="BD20" s="400"/>
      <c r="BE20" s="593"/>
      <c r="BG20" s="557"/>
      <c r="BI20" s="846"/>
      <c r="BJ20" s="847"/>
      <c r="BK20" s="847"/>
      <c r="BL20" s="847"/>
      <c r="BM20" s="847"/>
      <c r="BN20" s="847"/>
      <c r="BO20" s="847"/>
      <c r="BP20" s="848"/>
      <c r="BQ20" s="831">
        <v>24</v>
      </c>
      <c r="BR20" s="832"/>
      <c r="BS20" s="161"/>
      <c r="BT20" s="271"/>
      <c r="BU20" s="183"/>
      <c r="BV20" s="157"/>
      <c r="BW20" s="157"/>
      <c r="BX20" s="157"/>
      <c r="BY20" s="157"/>
      <c r="BZ20" s="157"/>
      <c r="CA20" s="157"/>
      <c r="CB20" s="157"/>
      <c r="CC20" s="157"/>
      <c r="CD20" s="157"/>
      <c r="CE20" s="157"/>
      <c r="CF20" s="157"/>
      <c r="CG20" s="157"/>
      <c r="CH20" s="157"/>
      <c r="CI20" s="157"/>
      <c r="CJ20" s="157"/>
      <c r="CK20" s="157"/>
      <c r="CL20" s="157"/>
      <c r="CM20" s="157"/>
      <c r="CN20" s="158"/>
      <c r="CO20" s="183"/>
      <c r="CP20" s="157"/>
      <c r="CQ20" s="157"/>
      <c r="CR20" s="157"/>
      <c r="CS20" s="157"/>
      <c r="CT20" s="157"/>
      <c r="CU20" s="157"/>
      <c r="CV20" s="157"/>
      <c r="CW20" s="157"/>
      <c r="CX20" s="157"/>
      <c r="CY20" s="157"/>
      <c r="CZ20" s="157"/>
      <c r="DA20" s="157"/>
      <c r="DB20" s="157"/>
      <c r="DC20" s="157"/>
      <c r="DD20" s="157"/>
      <c r="DE20" s="157"/>
      <c r="DF20" s="157"/>
      <c r="DG20" s="157"/>
      <c r="DH20" s="158"/>
      <c r="DI20" s="183"/>
      <c r="DJ20" s="157"/>
      <c r="DK20" s="157"/>
      <c r="DL20" s="157"/>
      <c r="DM20" s="157"/>
      <c r="DN20" s="157"/>
      <c r="DO20" s="157"/>
      <c r="DP20" s="157"/>
      <c r="DQ20" s="157"/>
      <c r="DR20" s="157"/>
      <c r="DS20" s="157"/>
      <c r="DT20" s="157"/>
      <c r="DU20" s="157"/>
      <c r="DV20" s="157"/>
      <c r="DW20" s="157"/>
      <c r="DX20" s="157"/>
      <c r="DY20" s="157"/>
      <c r="DZ20" s="157"/>
      <c r="EA20" s="157"/>
      <c r="EB20" s="158"/>
      <c r="EC20" s="183"/>
      <c r="ED20" s="157"/>
      <c r="EE20" s="157"/>
      <c r="EF20" s="157"/>
      <c r="EG20" s="157"/>
      <c r="EH20" s="157"/>
      <c r="EI20" s="157"/>
      <c r="EJ20" s="157"/>
      <c r="EK20" s="157"/>
      <c r="EL20" s="157"/>
      <c r="EM20" s="157"/>
      <c r="EN20" s="157"/>
      <c r="EO20" s="157"/>
      <c r="EP20" s="157"/>
      <c r="EQ20" s="157"/>
      <c r="ER20" s="157"/>
      <c r="ES20" s="157"/>
      <c r="ET20" s="157"/>
      <c r="EU20" s="157"/>
      <c r="EV20" s="158"/>
      <c r="EX20" s="557"/>
      <c r="EZ20" s="561"/>
      <c r="FA20" s="561"/>
      <c r="FB20" s="561"/>
      <c r="FC20" s="561"/>
      <c r="FD20" s="561"/>
      <c r="FE20" s="561"/>
      <c r="FF20" s="561"/>
      <c r="FG20" s="561"/>
      <c r="FH20" s="561"/>
    </row>
    <row r="21" spans="1:154" ht="13.5" customHeight="1">
      <c r="A21" s="549"/>
      <c r="C21" s="866"/>
      <c r="D21" s="867"/>
      <c r="E21" s="868"/>
      <c r="F21" s="708"/>
      <c r="G21" s="709"/>
      <c r="H21" s="709"/>
      <c r="I21" s="709"/>
      <c r="J21" s="709"/>
      <c r="K21" s="709"/>
      <c r="L21" s="709"/>
      <c r="M21" s="709"/>
      <c r="N21" s="709"/>
      <c r="O21" s="709"/>
      <c r="P21" s="709"/>
      <c r="Q21" s="709"/>
      <c r="R21" s="872"/>
      <c r="S21" s="708"/>
      <c r="T21" s="709"/>
      <c r="U21" s="709"/>
      <c r="V21" s="709"/>
      <c r="W21" s="709"/>
      <c r="X21" s="709"/>
      <c r="Y21" s="709"/>
      <c r="Z21" s="709"/>
      <c r="AA21" s="709"/>
      <c r="AB21" s="709"/>
      <c r="AC21" s="709"/>
      <c r="AD21" s="709"/>
      <c r="AE21" s="872"/>
      <c r="AF21" s="708"/>
      <c r="AG21" s="709"/>
      <c r="AH21" s="709"/>
      <c r="AI21" s="709"/>
      <c r="AJ21" s="709"/>
      <c r="AK21" s="709"/>
      <c r="AL21" s="709"/>
      <c r="AM21" s="709"/>
      <c r="AN21" s="709"/>
      <c r="AO21" s="709"/>
      <c r="AP21" s="709"/>
      <c r="AQ21" s="709"/>
      <c r="AR21" s="872"/>
      <c r="AS21" s="708"/>
      <c r="AT21" s="709"/>
      <c r="AU21" s="709"/>
      <c r="AV21" s="709"/>
      <c r="AW21" s="709"/>
      <c r="AX21" s="709"/>
      <c r="AY21" s="709"/>
      <c r="AZ21" s="709"/>
      <c r="BA21" s="709"/>
      <c r="BB21" s="709"/>
      <c r="BC21" s="710"/>
      <c r="BD21" s="400"/>
      <c r="BE21" s="593"/>
      <c r="BG21" s="557"/>
      <c r="BI21" s="846"/>
      <c r="BJ21" s="847"/>
      <c r="BK21" s="847"/>
      <c r="BL21" s="847"/>
      <c r="BM21" s="847"/>
      <c r="BN21" s="847"/>
      <c r="BO21" s="847"/>
      <c r="BP21" s="848"/>
      <c r="BQ21" s="831">
        <v>25</v>
      </c>
      <c r="BR21" s="832"/>
      <c r="BS21" s="161"/>
      <c r="BT21" s="271"/>
      <c r="BU21" s="183"/>
      <c r="BV21" s="157"/>
      <c r="BW21" s="157"/>
      <c r="BX21" s="157"/>
      <c r="BY21" s="157"/>
      <c r="BZ21" s="157"/>
      <c r="CA21" s="157"/>
      <c r="CB21" s="157"/>
      <c r="CC21" s="157"/>
      <c r="CD21" s="157"/>
      <c r="CE21" s="157"/>
      <c r="CF21" s="157"/>
      <c r="CG21" s="157"/>
      <c r="CH21" s="157"/>
      <c r="CI21" s="157"/>
      <c r="CJ21" s="157"/>
      <c r="CK21" s="157"/>
      <c r="CL21" s="157"/>
      <c r="CM21" s="157"/>
      <c r="CN21" s="158"/>
      <c r="CO21" s="183"/>
      <c r="CP21" s="157"/>
      <c r="CQ21" s="157"/>
      <c r="CR21" s="157"/>
      <c r="CS21" s="157"/>
      <c r="CT21" s="157"/>
      <c r="CU21" s="157"/>
      <c r="CV21" s="157"/>
      <c r="CW21" s="157"/>
      <c r="CX21" s="157"/>
      <c r="CY21" s="157"/>
      <c r="CZ21" s="157"/>
      <c r="DA21" s="157"/>
      <c r="DB21" s="157"/>
      <c r="DC21" s="157"/>
      <c r="DD21" s="157"/>
      <c r="DE21" s="157"/>
      <c r="DF21" s="157"/>
      <c r="DG21" s="157"/>
      <c r="DH21" s="158"/>
      <c r="DI21" s="183"/>
      <c r="DJ21" s="157"/>
      <c r="DK21" s="157"/>
      <c r="DL21" s="157"/>
      <c r="DM21" s="157"/>
      <c r="DN21" s="157"/>
      <c r="DO21" s="157"/>
      <c r="DP21" s="157"/>
      <c r="DQ21" s="157"/>
      <c r="DR21" s="157"/>
      <c r="DS21" s="157"/>
      <c r="DT21" s="157"/>
      <c r="DU21" s="157"/>
      <c r="DV21" s="157"/>
      <c r="DW21" s="157"/>
      <c r="DX21" s="157"/>
      <c r="DY21" s="157"/>
      <c r="DZ21" s="157"/>
      <c r="EA21" s="157"/>
      <c r="EB21" s="158"/>
      <c r="EC21" s="183"/>
      <c r="ED21" s="157"/>
      <c r="EE21" s="157"/>
      <c r="EF21" s="157"/>
      <c r="EG21" s="157"/>
      <c r="EH21" s="157"/>
      <c r="EI21" s="157"/>
      <c r="EJ21" s="157"/>
      <c r="EK21" s="157"/>
      <c r="EL21" s="157"/>
      <c r="EM21" s="157"/>
      <c r="EN21" s="157"/>
      <c r="EO21" s="157"/>
      <c r="EP21" s="157"/>
      <c r="EQ21" s="157"/>
      <c r="ER21" s="157"/>
      <c r="ES21" s="157"/>
      <c r="ET21" s="157"/>
      <c r="EU21" s="157"/>
      <c r="EV21" s="158"/>
      <c r="EX21" s="557"/>
    </row>
    <row r="22" spans="1:154" ht="13.5" customHeight="1">
      <c r="A22" s="549"/>
      <c r="C22" s="866"/>
      <c r="D22" s="867"/>
      <c r="E22" s="868"/>
      <c r="F22" s="708"/>
      <c r="G22" s="709"/>
      <c r="H22" s="709"/>
      <c r="I22" s="709"/>
      <c r="J22" s="709"/>
      <c r="K22" s="709"/>
      <c r="L22" s="709"/>
      <c r="M22" s="709"/>
      <c r="N22" s="709"/>
      <c r="O22" s="709"/>
      <c r="P22" s="709"/>
      <c r="Q22" s="709"/>
      <c r="R22" s="872"/>
      <c r="S22" s="708"/>
      <c r="T22" s="709"/>
      <c r="U22" s="709"/>
      <c r="V22" s="709"/>
      <c r="W22" s="709"/>
      <c r="X22" s="709"/>
      <c r="Y22" s="709"/>
      <c r="Z22" s="709"/>
      <c r="AA22" s="709"/>
      <c r="AB22" s="709"/>
      <c r="AC22" s="709"/>
      <c r="AD22" s="709"/>
      <c r="AE22" s="872"/>
      <c r="AF22" s="708"/>
      <c r="AG22" s="709"/>
      <c r="AH22" s="709"/>
      <c r="AI22" s="709"/>
      <c r="AJ22" s="709"/>
      <c r="AK22" s="709"/>
      <c r="AL22" s="709"/>
      <c r="AM22" s="709"/>
      <c r="AN22" s="709"/>
      <c r="AO22" s="709"/>
      <c r="AP22" s="709"/>
      <c r="AQ22" s="709"/>
      <c r="AR22" s="872"/>
      <c r="AS22" s="708"/>
      <c r="AT22" s="709"/>
      <c r="AU22" s="709"/>
      <c r="AV22" s="709"/>
      <c r="AW22" s="709"/>
      <c r="AX22" s="709"/>
      <c r="AY22" s="709"/>
      <c r="AZ22" s="709"/>
      <c r="BA22" s="709"/>
      <c r="BB22" s="709"/>
      <c r="BC22" s="710"/>
      <c r="BD22" s="400"/>
      <c r="BE22" s="593"/>
      <c r="BG22" s="557"/>
      <c r="BI22" s="846"/>
      <c r="BJ22" s="847"/>
      <c r="BK22" s="847"/>
      <c r="BL22" s="847"/>
      <c r="BM22" s="847"/>
      <c r="BN22" s="847"/>
      <c r="BO22" s="847"/>
      <c r="BP22" s="848"/>
      <c r="BQ22" s="831">
        <v>26</v>
      </c>
      <c r="BR22" s="832"/>
      <c r="BS22" s="161"/>
      <c r="BT22" s="271"/>
      <c r="BU22" s="183"/>
      <c r="BV22" s="157"/>
      <c r="BW22" s="157"/>
      <c r="BX22" s="157"/>
      <c r="BY22" s="157"/>
      <c r="BZ22" s="157"/>
      <c r="CA22" s="157"/>
      <c r="CB22" s="157"/>
      <c r="CC22" s="157"/>
      <c r="CD22" s="157"/>
      <c r="CE22" s="157"/>
      <c r="CF22" s="157"/>
      <c r="CG22" s="157"/>
      <c r="CH22" s="157"/>
      <c r="CI22" s="157"/>
      <c r="CJ22" s="157"/>
      <c r="CK22" s="157"/>
      <c r="CL22" s="157"/>
      <c r="CM22" s="157"/>
      <c r="CN22" s="158"/>
      <c r="CO22" s="183"/>
      <c r="CP22" s="157"/>
      <c r="CQ22" s="157"/>
      <c r="CR22" s="157"/>
      <c r="CS22" s="157"/>
      <c r="CT22" s="157"/>
      <c r="CU22" s="157"/>
      <c r="CV22" s="157"/>
      <c r="CW22" s="157"/>
      <c r="CX22" s="157"/>
      <c r="CY22" s="157"/>
      <c r="CZ22" s="157"/>
      <c r="DA22" s="157"/>
      <c r="DB22" s="157"/>
      <c r="DC22" s="157"/>
      <c r="DD22" s="157"/>
      <c r="DE22" s="157"/>
      <c r="DF22" s="157"/>
      <c r="DG22" s="157"/>
      <c r="DH22" s="158"/>
      <c r="DI22" s="183"/>
      <c r="DJ22" s="157"/>
      <c r="DK22" s="157"/>
      <c r="DL22" s="157"/>
      <c r="DM22" s="157"/>
      <c r="DN22" s="157"/>
      <c r="DO22" s="157"/>
      <c r="DP22" s="157"/>
      <c r="DQ22" s="157"/>
      <c r="DR22" s="157"/>
      <c r="DS22" s="157"/>
      <c r="DT22" s="157"/>
      <c r="DU22" s="157"/>
      <c r="DV22" s="157"/>
      <c r="DW22" s="157"/>
      <c r="DX22" s="157"/>
      <c r="DY22" s="157"/>
      <c r="DZ22" s="157"/>
      <c r="EA22" s="157"/>
      <c r="EB22" s="158"/>
      <c r="EC22" s="183"/>
      <c r="ED22" s="157"/>
      <c r="EE22" s="157"/>
      <c r="EF22" s="157"/>
      <c r="EG22" s="157"/>
      <c r="EH22" s="157"/>
      <c r="EI22" s="157"/>
      <c r="EJ22" s="157"/>
      <c r="EK22" s="157"/>
      <c r="EL22" s="157"/>
      <c r="EM22" s="157"/>
      <c r="EN22" s="157"/>
      <c r="EO22" s="157"/>
      <c r="EP22" s="157"/>
      <c r="EQ22" s="157"/>
      <c r="ER22" s="157"/>
      <c r="ES22" s="157"/>
      <c r="ET22" s="157"/>
      <c r="EU22" s="157"/>
      <c r="EV22" s="158"/>
      <c r="EX22" s="557"/>
    </row>
    <row r="23" spans="1:154" ht="13.5" customHeight="1">
      <c r="A23" s="549"/>
      <c r="C23" s="866"/>
      <c r="D23" s="867"/>
      <c r="E23" s="868"/>
      <c r="F23" s="708"/>
      <c r="G23" s="709"/>
      <c r="H23" s="709"/>
      <c r="I23" s="709"/>
      <c r="J23" s="709"/>
      <c r="K23" s="709"/>
      <c r="L23" s="709"/>
      <c r="M23" s="709"/>
      <c r="N23" s="709"/>
      <c r="O23" s="709"/>
      <c r="P23" s="709"/>
      <c r="Q23" s="709"/>
      <c r="R23" s="872"/>
      <c r="S23" s="708"/>
      <c r="T23" s="709"/>
      <c r="U23" s="709"/>
      <c r="V23" s="709"/>
      <c r="W23" s="709"/>
      <c r="X23" s="709"/>
      <c r="Y23" s="709"/>
      <c r="Z23" s="709"/>
      <c r="AA23" s="709"/>
      <c r="AB23" s="709"/>
      <c r="AC23" s="709"/>
      <c r="AD23" s="709"/>
      <c r="AE23" s="872"/>
      <c r="AF23" s="708"/>
      <c r="AG23" s="709"/>
      <c r="AH23" s="709"/>
      <c r="AI23" s="709"/>
      <c r="AJ23" s="709"/>
      <c r="AK23" s="709"/>
      <c r="AL23" s="709"/>
      <c r="AM23" s="709"/>
      <c r="AN23" s="709"/>
      <c r="AO23" s="709"/>
      <c r="AP23" s="709"/>
      <c r="AQ23" s="709"/>
      <c r="AR23" s="872"/>
      <c r="AS23" s="708"/>
      <c r="AT23" s="709"/>
      <c r="AU23" s="709"/>
      <c r="AV23" s="709"/>
      <c r="AW23" s="709"/>
      <c r="AX23" s="709"/>
      <c r="AY23" s="709"/>
      <c r="AZ23" s="709"/>
      <c r="BA23" s="709"/>
      <c r="BB23" s="709"/>
      <c r="BC23" s="710"/>
      <c r="BD23" s="400"/>
      <c r="BE23" s="593"/>
      <c r="BG23" s="557"/>
      <c r="BI23" s="846"/>
      <c r="BJ23" s="847"/>
      <c r="BK23" s="847"/>
      <c r="BL23" s="847"/>
      <c r="BM23" s="847"/>
      <c r="BN23" s="847"/>
      <c r="BO23" s="847"/>
      <c r="BP23" s="848"/>
      <c r="BQ23" s="831">
        <v>27</v>
      </c>
      <c r="BR23" s="832"/>
      <c r="BS23" s="161"/>
      <c r="BT23" s="271"/>
      <c r="BU23" s="183"/>
      <c r="BV23" s="157"/>
      <c r="BW23" s="157"/>
      <c r="BX23" s="157"/>
      <c r="BY23" s="157"/>
      <c r="BZ23" s="157"/>
      <c r="CA23" s="157"/>
      <c r="CB23" s="157"/>
      <c r="CC23" s="157"/>
      <c r="CD23" s="157"/>
      <c r="CE23" s="157"/>
      <c r="CF23" s="157"/>
      <c r="CG23" s="157"/>
      <c r="CH23" s="157"/>
      <c r="CI23" s="157"/>
      <c r="CJ23" s="157"/>
      <c r="CK23" s="157"/>
      <c r="CL23" s="157"/>
      <c r="CM23" s="157"/>
      <c r="CN23" s="158"/>
      <c r="CO23" s="183"/>
      <c r="CP23" s="157"/>
      <c r="CQ23" s="157"/>
      <c r="CR23" s="157"/>
      <c r="CS23" s="157"/>
      <c r="CT23" s="157"/>
      <c r="CU23" s="157"/>
      <c r="CV23" s="157"/>
      <c r="CW23" s="157"/>
      <c r="CX23" s="157"/>
      <c r="CY23" s="157"/>
      <c r="CZ23" s="157"/>
      <c r="DA23" s="157"/>
      <c r="DB23" s="157"/>
      <c r="DC23" s="157"/>
      <c r="DD23" s="157"/>
      <c r="DE23" s="157"/>
      <c r="DF23" s="157"/>
      <c r="DG23" s="157"/>
      <c r="DH23" s="158"/>
      <c r="DI23" s="183"/>
      <c r="DJ23" s="157"/>
      <c r="DK23" s="157"/>
      <c r="DL23" s="157"/>
      <c r="DM23" s="157"/>
      <c r="DN23" s="157"/>
      <c r="DO23" s="157"/>
      <c r="DP23" s="157"/>
      <c r="DQ23" s="157"/>
      <c r="DR23" s="157"/>
      <c r="DS23" s="157"/>
      <c r="DT23" s="157"/>
      <c r="DU23" s="157"/>
      <c r="DV23" s="157"/>
      <c r="DW23" s="157"/>
      <c r="DX23" s="157"/>
      <c r="DY23" s="157"/>
      <c r="DZ23" s="157"/>
      <c r="EA23" s="157"/>
      <c r="EB23" s="158"/>
      <c r="EC23" s="183"/>
      <c r="ED23" s="157"/>
      <c r="EE23" s="157"/>
      <c r="EF23" s="157"/>
      <c r="EG23" s="157"/>
      <c r="EH23" s="157"/>
      <c r="EI23" s="157"/>
      <c r="EJ23" s="157"/>
      <c r="EK23" s="157"/>
      <c r="EL23" s="157"/>
      <c r="EM23" s="157"/>
      <c r="EN23" s="157"/>
      <c r="EO23" s="157"/>
      <c r="EP23" s="157"/>
      <c r="EQ23" s="157"/>
      <c r="ER23" s="157"/>
      <c r="ES23" s="157"/>
      <c r="ET23" s="157"/>
      <c r="EU23" s="157"/>
      <c r="EV23" s="158"/>
      <c r="EX23" s="557"/>
    </row>
    <row r="24" spans="1:154" ht="13.5" customHeight="1">
      <c r="A24" s="549"/>
      <c r="C24" s="866"/>
      <c r="D24" s="867"/>
      <c r="E24" s="868"/>
      <c r="F24" s="708"/>
      <c r="G24" s="709"/>
      <c r="H24" s="709"/>
      <c r="I24" s="709"/>
      <c r="J24" s="709"/>
      <c r="K24" s="709"/>
      <c r="L24" s="709"/>
      <c r="M24" s="709"/>
      <c r="N24" s="709"/>
      <c r="O24" s="709"/>
      <c r="P24" s="709"/>
      <c r="Q24" s="709"/>
      <c r="R24" s="872"/>
      <c r="S24" s="708"/>
      <c r="T24" s="709"/>
      <c r="U24" s="709"/>
      <c r="V24" s="709"/>
      <c r="W24" s="709"/>
      <c r="X24" s="709"/>
      <c r="Y24" s="709"/>
      <c r="Z24" s="709"/>
      <c r="AA24" s="709"/>
      <c r="AB24" s="709"/>
      <c r="AC24" s="709"/>
      <c r="AD24" s="709"/>
      <c r="AE24" s="872"/>
      <c r="AF24" s="708"/>
      <c r="AG24" s="709"/>
      <c r="AH24" s="709"/>
      <c r="AI24" s="709"/>
      <c r="AJ24" s="709"/>
      <c r="AK24" s="709"/>
      <c r="AL24" s="709"/>
      <c r="AM24" s="709"/>
      <c r="AN24" s="709"/>
      <c r="AO24" s="709"/>
      <c r="AP24" s="709"/>
      <c r="AQ24" s="709"/>
      <c r="AR24" s="872"/>
      <c r="AS24" s="708"/>
      <c r="AT24" s="709"/>
      <c r="AU24" s="709"/>
      <c r="AV24" s="709"/>
      <c r="AW24" s="709"/>
      <c r="AX24" s="709"/>
      <c r="AY24" s="709"/>
      <c r="AZ24" s="709"/>
      <c r="BA24" s="709"/>
      <c r="BB24" s="709"/>
      <c r="BC24" s="710"/>
      <c r="BD24" s="400"/>
      <c r="BE24" s="593"/>
      <c r="BG24" s="557"/>
      <c r="BI24" s="846"/>
      <c r="BJ24" s="847"/>
      <c r="BK24" s="847"/>
      <c r="BL24" s="847"/>
      <c r="BM24" s="847"/>
      <c r="BN24" s="847"/>
      <c r="BO24" s="847"/>
      <c r="BP24" s="848"/>
      <c r="BQ24" s="831">
        <v>28</v>
      </c>
      <c r="BR24" s="832"/>
      <c r="BS24" s="161"/>
      <c r="BT24" s="271"/>
      <c r="BU24" s="183"/>
      <c r="BV24" s="157"/>
      <c r="BW24" s="157"/>
      <c r="BX24" s="157"/>
      <c r="BY24" s="157"/>
      <c r="BZ24" s="157"/>
      <c r="CA24" s="157"/>
      <c r="CB24" s="157"/>
      <c r="CC24" s="157"/>
      <c r="CD24" s="157"/>
      <c r="CE24" s="157"/>
      <c r="CF24" s="157"/>
      <c r="CG24" s="157"/>
      <c r="CH24" s="157"/>
      <c r="CI24" s="157"/>
      <c r="CJ24" s="157"/>
      <c r="CK24" s="157"/>
      <c r="CL24" s="157"/>
      <c r="CM24" s="157"/>
      <c r="CN24" s="158"/>
      <c r="CO24" s="183"/>
      <c r="CP24" s="157"/>
      <c r="CQ24" s="157"/>
      <c r="CR24" s="157"/>
      <c r="CS24" s="157"/>
      <c r="CT24" s="157"/>
      <c r="CU24" s="157"/>
      <c r="CV24" s="157"/>
      <c r="CW24" s="157"/>
      <c r="CX24" s="157"/>
      <c r="CY24" s="157"/>
      <c r="CZ24" s="157"/>
      <c r="DA24" s="157"/>
      <c r="DB24" s="157"/>
      <c r="DC24" s="157"/>
      <c r="DD24" s="157"/>
      <c r="DE24" s="157"/>
      <c r="DF24" s="157"/>
      <c r="DG24" s="157"/>
      <c r="DH24" s="158"/>
      <c r="DI24" s="183"/>
      <c r="DJ24" s="157"/>
      <c r="DK24" s="157"/>
      <c r="DL24" s="157"/>
      <c r="DM24" s="157"/>
      <c r="DN24" s="157"/>
      <c r="DO24" s="157"/>
      <c r="DP24" s="157"/>
      <c r="DQ24" s="157"/>
      <c r="DR24" s="157"/>
      <c r="DS24" s="157"/>
      <c r="DT24" s="157"/>
      <c r="DU24" s="157"/>
      <c r="DV24" s="157"/>
      <c r="DW24" s="157"/>
      <c r="DX24" s="157"/>
      <c r="DY24" s="157"/>
      <c r="DZ24" s="157"/>
      <c r="EA24" s="157"/>
      <c r="EB24" s="158"/>
      <c r="EC24" s="183"/>
      <c r="ED24" s="157"/>
      <c r="EE24" s="157"/>
      <c r="EF24" s="157"/>
      <c r="EG24" s="157"/>
      <c r="EH24" s="157"/>
      <c r="EI24" s="157"/>
      <c r="EJ24" s="157"/>
      <c r="EK24" s="157"/>
      <c r="EL24" s="157"/>
      <c r="EM24" s="157"/>
      <c r="EN24" s="157"/>
      <c r="EO24" s="157"/>
      <c r="EP24" s="157"/>
      <c r="EQ24" s="157"/>
      <c r="ER24" s="157"/>
      <c r="ES24" s="157"/>
      <c r="ET24" s="157"/>
      <c r="EU24" s="157"/>
      <c r="EV24" s="158"/>
      <c r="EX24" s="557"/>
    </row>
    <row r="25" spans="1:154" ht="13.5" customHeight="1">
      <c r="A25" s="549"/>
      <c r="C25" s="866"/>
      <c r="D25" s="867"/>
      <c r="E25" s="868"/>
      <c r="F25" s="708"/>
      <c r="G25" s="709"/>
      <c r="H25" s="709"/>
      <c r="I25" s="709"/>
      <c r="J25" s="709"/>
      <c r="K25" s="709"/>
      <c r="L25" s="709"/>
      <c r="M25" s="709"/>
      <c r="N25" s="709"/>
      <c r="O25" s="709"/>
      <c r="P25" s="709"/>
      <c r="Q25" s="709"/>
      <c r="R25" s="872"/>
      <c r="S25" s="708"/>
      <c r="T25" s="709"/>
      <c r="U25" s="709"/>
      <c r="V25" s="709"/>
      <c r="W25" s="709"/>
      <c r="X25" s="709"/>
      <c r="Y25" s="709"/>
      <c r="Z25" s="709"/>
      <c r="AA25" s="709"/>
      <c r="AB25" s="709"/>
      <c r="AC25" s="709"/>
      <c r="AD25" s="709"/>
      <c r="AE25" s="872"/>
      <c r="AF25" s="708"/>
      <c r="AG25" s="709"/>
      <c r="AH25" s="709"/>
      <c r="AI25" s="709"/>
      <c r="AJ25" s="709"/>
      <c r="AK25" s="709"/>
      <c r="AL25" s="709"/>
      <c r="AM25" s="709"/>
      <c r="AN25" s="709"/>
      <c r="AO25" s="709"/>
      <c r="AP25" s="709"/>
      <c r="AQ25" s="709"/>
      <c r="AR25" s="872"/>
      <c r="AS25" s="708"/>
      <c r="AT25" s="709"/>
      <c r="AU25" s="709"/>
      <c r="AV25" s="709"/>
      <c r="AW25" s="709"/>
      <c r="AX25" s="709"/>
      <c r="AY25" s="709"/>
      <c r="AZ25" s="709"/>
      <c r="BA25" s="709"/>
      <c r="BB25" s="709"/>
      <c r="BC25" s="710"/>
      <c r="BD25" s="400"/>
      <c r="BE25" s="593"/>
      <c r="BG25" s="557"/>
      <c r="BI25" s="846"/>
      <c r="BJ25" s="847"/>
      <c r="BK25" s="847"/>
      <c r="BL25" s="847"/>
      <c r="BM25" s="847"/>
      <c r="BN25" s="847"/>
      <c r="BO25" s="847"/>
      <c r="BP25" s="848"/>
      <c r="BQ25" s="831">
        <v>29</v>
      </c>
      <c r="BR25" s="832"/>
      <c r="BS25" s="161"/>
      <c r="BT25" s="271"/>
      <c r="BU25" s="183"/>
      <c r="BV25" s="157"/>
      <c r="BW25" s="157"/>
      <c r="BX25" s="157"/>
      <c r="BY25" s="157"/>
      <c r="BZ25" s="157"/>
      <c r="CA25" s="157"/>
      <c r="CB25" s="157"/>
      <c r="CC25" s="157"/>
      <c r="CD25" s="157"/>
      <c r="CE25" s="157"/>
      <c r="CF25" s="157"/>
      <c r="CG25" s="157"/>
      <c r="CH25" s="157"/>
      <c r="CI25" s="157"/>
      <c r="CJ25" s="157"/>
      <c r="CK25" s="157"/>
      <c r="CL25" s="157"/>
      <c r="CM25" s="157"/>
      <c r="CN25" s="158"/>
      <c r="CO25" s="183"/>
      <c r="CP25" s="157"/>
      <c r="CQ25" s="157"/>
      <c r="CR25" s="157"/>
      <c r="CS25" s="157"/>
      <c r="CT25" s="157"/>
      <c r="CU25" s="157"/>
      <c r="CV25" s="157"/>
      <c r="CW25" s="157"/>
      <c r="CX25" s="157"/>
      <c r="CY25" s="157"/>
      <c r="CZ25" s="157"/>
      <c r="DA25" s="157"/>
      <c r="DB25" s="157"/>
      <c r="DC25" s="157"/>
      <c r="DD25" s="157"/>
      <c r="DE25" s="157"/>
      <c r="DF25" s="157"/>
      <c r="DG25" s="157"/>
      <c r="DH25" s="158"/>
      <c r="DI25" s="183"/>
      <c r="DJ25" s="157"/>
      <c r="DK25" s="157"/>
      <c r="DL25" s="157"/>
      <c r="DM25" s="157"/>
      <c r="DN25" s="157"/>
      <c r="DO25" s="157"/>
      <c r="DP25" s="157"/>
      <c r="DQ25" s="157"/>
      <c r="DR25" s="157"/>
      <c r="DS25" s="157"/>
      <c r="DT25" s="157"/>
      <c r="DU25" s="157"/>
      <c r="DV25" s="157"/>
      <c r="DW25" s="157"/>
      <c r="DX25" s="157"/>
      <c r="DY25" s="157"/>
      <c r="DZ25" s="157"/>
      <c r="EA25" s="157"/>
      <c r="EB25" s="158"/>
      <c r="EC25" s="183"/>
      <c r="ED25" s="157"/>
      <c r="EE25" s="157"/>
      <c r="EF25" s="157"/>
      <c r="EG25" s="157"/>
      <c r="EH25" s="157"/>
      <c r="EI25" s="157"/>
      <c r="EJ25" s="157"/>
      <c r="EK25" s="157"/>
      <c r="EL25" s="157"/>
      <c r="EM25" s="157"/>
      <c r="EN25" s="157"/>
      <c r="EO25" s="157"/>
      <c r="EP25" s="157"/>
      <c r="EQ25" s="157"/>
      <c r="ER25" s="157"/>
      <c r="ES25" s="157"/>
      <c r="ET25" s="157"/>
      <c r="EU25" s="157"/>
      <c r="EV25" s="158"/>
      <c r="EX25" s="557"/>
    </row>
    <row r="26" spans="1:154" ht="15">
      <c r="A26" s="549"/>
      <c r="C26" s="866"/>
      <c r="D26" s="867"/>
      <c r="E26" s="868"/>
      <c r="F26" s="12"/>
      <c r="G26" s="13"/>
      <c r="H26" s="13"/>
      <c r="I26" s="13"/>
      <c r="J26" s="13"/>
      <c r="K26" s="13"/>
      <c r="L26" s="13"/>
      <c r="M26" s="13"/>
      <c r="N26" s="13"/>
      <c r="O26" s="13"/>
      <c r="P26" s="13"/>
      <c r="Q26" s="13"/>
      <c r="R26" s="24"/>
      <c r="S26" s="12"/>
      <c r="T26" s="13"/>
      <c r="U26" s="13"/>
      <c r="V26" s="13"/>
      <c r="W26" s="13"/>
      <c r="X26" s="13"/>
      <c r="Y26" s="13"/>
      <c r="Z26" s="13"/>
      <c r="AA26" s="13"/>
      <c r="AB26" s="13"/>
      <c r="AC26" s="13"/>
      <c r="AD26" s="13"/>
      <c r="AE26" s="24"/>
      <c r="AF26" s="12"/>
      <c r="AG26" s="13"/>
      <c r="AH26" s="13"/>
      <c r="AI26" s="13"/>
      <c r="AJ26" s="13"/>
      <c r="AK26" s="13"/>
      <c r="AL26" s="13"/>
      <c r="AM26" s="13"/>
      <c r="AN26" s="13"/>
      <c r="AO26" s="13"/>
      <c r="AP26" s="13"/>
      <c r="AQ26" s="13"/>
      <c r="AR26" s="24"/>
      <c r="AS26" s="12"/>
      <c r="AT26" s="13"/>
      <c r="AU26" s="13"/>
      <c r="AV26" s="13"/>
      <c r="AW26" s="13"/>
      <c r="AX26" s="13"/>
      <c r="AY26" s="13"/>
      <c r="AZ26" s="13"/>
      <c r="BA26" s="13"/>
      <c r="BB26" s="13"/>
      <c r="BC26" s="14"/>
      <c r="BD26" s="400"/>
      <c r="BE26" s="593"/>
      <c r="BG26" s="557"/>
      <c r="BI26" s="849"/>
      <c r="BJ26" s="850"/>
      <c r="BK26" s="850"/>
      <c r="BL26" s="850"/>
      <c r="BM26" s="850"/>
      <c r="BN26" s="850"/>
      <c r="BO26" s="850"/>
      <c r="BP26" s="851"/>
      <c r="BQ26" s="833">
        <v>30</v>
      </c>
      <c r="BR26" s="834"/>
      <c r="BS26" s="376"/>
      <c r="BT26" s="279"/>
      <c r="BU26" s="184"/>
      <c r="BV26" s="159"/>
      <c r="BW26" s="159"/>
      <c r="BX26" s="159"/>
      <c r="BY26" s="159"/>
      <c r="BZ26" s="159"/>
      <c r="CA26" s="159"/>
      <c r="CB26" s="159"/>
      <c r="CC26" s="159"/>
      <c r="CD26" s="159"/>
      <c r="CE26" s="159"/>
      <c r="CF26" s="159"/>
      <c r="CG26" s="159"/>
      <c r="CH26" s="159"/>
      <c r="CI26" s="159"/>
      <c r="CJ26" s="159"/>
      <c r="CK26" s="159"/>
      <c r="CL26" s="159"/>
      <c r="CM26" s="159"/>
      <c r="CN26" s="160"/>
      <c r="CO26" s="184"/>
      <c r="CP26" s="159"/>
      <c r="CQ26" s="159"/>
      <c r="CR26" s="159"/>
      <c r="CS26" s="159"/>
      <c r="CT26" s="159"/>
      <c r="CU26" s="159"/>
      <c r="CV26" s="159"/>
      <c r="CW26" s="159"/>
      <c r="CX26" s="159"/>
      <c r="CY26" s="159"/>
      <c r="CZ26" s="159"/>
      <c r="DA26" s="159"/>
      <c r="DB26" s="159"/>
      <c r="DC26" s="159"/>
      <c r="DD26" s="159"/>
      <c r="DE26" s="159"/>
      <c r="DF26" s="159"/>
      <c r="DG26" s="159"/>
      <c r="DH26" s="160"/>
      <c r="DI26" s="184"/>
      <c r="DJ26" s="159"/>
      <c r="DK26" s="159"/>
      <c r="DL26" s="159"/>
      <c r="DM26" s="159"/>
      <c r="DN26" s="159"/>
      <c r="DO26" s="159"/>
      <c r="DP26" s="159"/>
      <c r="DQ26" s="159"/>
      <c r="DR26" s="159"/>
      <c r="DS26" s="159"/>
      <c r="DT26" s="159"/>
      <c r="DU26" s="159"/>
      <c r="DV26" s="159"/>
      <c r="DW26" s="159"/>
      <c r="DX26" s="159"/>
      <c r="DY26" s="159"/>
      <c r="DZ26" s="159"/>
      <c r="EA26" s="159"/>
      <c r="EB26" s="160"/>
      <c r="EC26" s="184"/>
      <c r="ED26" s="159"/>
      <c r="EE26" s="159"/>
      <c r="EF26" s="159"/>
      <c r="EG26" s="159"/>
      <c r="EH26" s="159"/>
      <c r="EI26" s="159"/>
      <c r="EJ26" s="159"/>
      <c r="EK26" s="159"/>
      <c r="EL26" s="159"/>
      <c r="EM26" s="159"/>
      <c r="EN26" s="159"/>
      <c r="EO26" s="159"/>
      <c r="EP26" s="159"/>
      <c r="EQ26" s="159"/>
      <c r="ER26" s="159"/>
      <c r="ES26" s="159"/>
      <c r="ET26" s="159"/>
      <c r="EU26" s="159"/>
      <c r="EV26" s="160"/>
      <c r="EX26" s="557"/>
    </row>
    <row r="27" spans="1:154" ht="15">
      <c r="A27" s="549"/>
      <c r="C27" s="869"/>
      <c r="D27" s="870"/>
      <c r="E27" s="871"/>
      <c r="F27" s="708"/>
      <c r="G27" s="709"/>
      <c r="H27" s="709"/>
      <c r="I27" s="709"/>
      <c r="J27" s="709"/>
      <c r="K27" s="709"/>
      <c r="L27" s="709"/>
      <c r="M27" s="709"/>
      <c r="N27" s="709"/>
      <c r="O27" s="709"/>
      <c r="P27" s="709"/>
      <c r="Q27" s="709"/>
      <c r="R27" s="872"/>
      <c r="S27" s="708"/>
      <c r="T27" s="709"/>
      <c r="U27" s="709"/>
      <c r="V27" s="709"/>
      <c r="W27" s="709"/>
      <c r="X27" s="709"/>
      <c r="Y27" s="709"/>
      <c r="Z27" s="709"/>
      <c r="AA27" s="709"/>
      <c r="AB27" s="709"/>
      <c r="AC27" s="709"/>
      <c r="AD27" s="709"/>
      <c r="AE27" s="872"/>
      <c r="AF27" s="708"/>
      <c r="AG27" s="709"/>
      <c r="AH27" s="709"/>
      <c r="AI27" s="709"/>
      <c r="AJ27" s="709"/>
      <c r="AK27" s="709"/>
      <c r="AL27" s="709"/>
      <c r="AM27" s="709"/>
      <c r="AN27" s="709"/>
      <c r="AO27" s="709"/>
      <c r="AP27" s="709"/>
      <c r="AQ27" s="709"/>
      <c r="AR27" s="872"/>
      <c r="AS27" s="708"/>
      <c r="AT27" s="709"/>
      <c r="AU27" s="709"/>
      <c r="AV27" s="709"/>
      <c r="AW27" s="709"/>
      <c r="AX27" s="709"/>
      <c r="AY27" s="709"/>
      <c r="AZ27" s="709"/>
      <c r="BA27" s="709"/>
      <c r="BB27" s="709"/>
      <c r="BC27" s="710"/>
      <c r="BD27" s="400"/>
      <c r="BE27" s="593"/>
      <c r="BG27" s="557"/>
      <c r="EX27" s="557"/>
    </row>
    <row r="28" spans="1:154" ht="15">
      <c r="A28" s="549"/>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400"/>
      <c r="BE28" s="593"/>
      <c r="BG28" s="557"/>
      <c r="EX28" s="557"/>
    </row>
    <row r="29" spans="1:154" ht="12" customHeight="1">
      <c r="A29" s="549"/>
      <c r="C29" s="60"/>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400"/>
      <c r="BE29" s="593"/>
      <c r="BG29" s="557"/>
      <c r="EX29" s="557"/>
    </row>
    <row r="30" spans="1:154" ht="11.25" customHeight="1">
      <c r="A30" s="549"/>
      <c r="B30" s="549"/>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93"/>
      <c r="AH30" s="893"/>
      <c r="AI30" s="893"/>
      <c r="AJ30" s="893"/>
      <c r="AK30" s="893"/>
      <c r="AL30" s="893"/>
      <c r="AM30" s="893"/>
      <c r="AN30" s="893"/>
      <c r="AO30" s="893"/>
      <c r="AP30" s="893"/>
      <c r="AQ30" s="893"/>
      <c r="AR30" s="594"/>
      <c r="AS30" s="894"/>
      <c r="AT30" s="894"/>
      <c r="AU30" s="894"/>
      <c r="AV30" s="894"/>
      <c r="AW30" s="894"/>
      <c r="AX30" s="894"/>
      <c r="AY30" s="894"/>
      <c r="AZ30" s="894"/>
      <c r="BA30" s="894"/>
      <c r="BB30" s="894"/>
      <c r="BC30" s="894"/>
      <c r="BD30" s="593"/>
      <c r="BE30" s="593"/>
      <c r="BG30" s="557"/>
      <c r="BH30" s="557"/>
      <c r="BI30" s="557"/>
      <c r="BJ30" s="557"/>
      <c r="BK30" s="557"/>
      <c r="BL30" s="557"/>
      <c r="BM30" s="557"/>
      <c r="BN30" s="557"/>
      <c r="BO30" s="557"/>
      <c r="BP30" s="557"/>
      <c r="BQ30" s="557"/>
      <c r="BR30" s="557"/>
      <c r="BS30" s="557"/>
      <c r="BT30" s="557"/>
      <c r="BU30" s="557"/>
      <c r="BV30" s="557"/>
      <c r="BW30" s="557"/>
      <c r="BX30" s="557"/>
      <c r="BY30" s="557"/>
      <c r="BZ30" s="557"/>
      <c r="CA30" s="557"/>
      <c r="CB30" s="557"/>
      <c r="CC30" s="557"/>
      <c r="CD30" s="557"/>
      <c r="CE30" s="557"/>
      <c r="CF30" s="557"/>
      <c r="CG30" s="557"/>
      <c r="CH30" s="557"/>
      <c r="CI30" s="557"/>
      <c r="CJ30" s="557"/>
      <c r="CK30" s="557"/>
      <c r="CL30" s="557"/>
      <c r="CM30" s="557"/>
      <c r="CN30" s="557"/>
      <c r="CO30" s="557"/>
      <c r="CP30" s="557"/>
      <c r="CQ30" s="557"/>
      <c r="CR30" s="557"/>
      <c r="CS30" s="557"/>
      <c r="CT30" s="557"/>
      <c r="CU30" s="557"/>
      <c r="CV30" s="557"/>
      <c r="CW30" s="557"/>
      <c r="CX30" s="557"/>
      <c r="CY30" s="557"/>
      <c r="CZ30" s="557"/>
      <c r="DA30" s="557"/>
      <c r="DB30" s="557"/>
      <c r="DC30" s="557"/>
      <c r="DD30" s="557"/>
      <c r="DE30" s="557"/>
      <c r="DF30" s="557"/>
      <c r="DG30" s="557"/>
      <c r="DH30" s="557"/>
      <c r="DI30" s="557"/>
      <c r="DJ30" s="557"/>
      <c r="DK30" s="557"/>
      <c r="DL30" s="557"/>
      <c r="DM30" s="557"/>
      <c r="DN30" s="557"/>
      <c r="DO30" s="557"/>
      <c r="DP30" s="557"/>
      <c r="DQ30" s="557"/>
      <c r="DR30" s="557"/>
      <c r="DS30" s="557"/>
      <c r="DT30" s="557"/>
      <c r="DU30" s="557"/>
      <c r="DV30" s="557"/>
      <c r="DW30" s="557"/>
      <c r="DX30" s="557"/>
      <c r="DY30" s="557"/>
      <c r="DZ30" s="557"/>
      <c r="EA30" s="557"/>
      <c r="EB30" s="557"/>
      <c r="EC30" s="557"/>
      <c r="ED30" s="557"/>
      <c r="EE30" s="557"/>
      <c r="EF30" s="557"/>
      <c r="EG30" s="557"/>
      <c r="EH30" s="557"/>
      <c r="EI30" s="557"/>
      <c r="EJ30" s="557"/>
      <c r="EK30" s="557"/>
      <c r="EL30" s="557"/>
      <c r="EM30" s="557"/>
      <c r="EN30" s="557"/>
      <c r="EO30" s="557"/>
      <c r="EP30" s="557"/>
      <c r="EQ30" s="557"/>
      <c r="ER30" s="557"/>
      <c r="ES30" s="557"/>
      <c r="ET30" s="557"/>
      <c r="EU30" s="557"/>
      <c r="EV30" s="557"/>
      <c r="EW30" s="557"/>
      <c r="EX30" s="557"/>
    </row>
    <row r="31" spans="3:60" ht="15" customHeight="1">
      <c r="C31" s="858"/>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60"/>
      <c r="AH31" s="860"/>
      <c r="AI31" s="861"/>
      <c r="AJ31" s="861"/>
      <c r="AK31" s="861"/>
      <c r="AL31" s="861"/>
      <c r="AM31" s="861"/>
      <c r="AN31" s="861"/>
      <c r="AO31" s="861"/>
      <c r="AP31" s="861"/>
      <c r="AQ31" s="861"/>
      <c r="AR31" s="856"/>
      <c r="AS31" s="856"/>
      <c r="AT31" s="856"/>
      <c r="AU31" s="856"/>
      <c r="AV31" s="856"/>
      <c r="AW31" s="856"/>
      <c r="AX31" s="856"/>
      <c r="AY31" s="856"/>
      <c r="AZ31" s="856"/>
      <c r="BA31" s="856"/>
      <c r="BB31" s="856"/>
      <c r="BC31" s="856"/>
      <c r="BD31" s="34"/>
      <c r="BE31" s="34"/>
      <c r="BF31" s="1"/>
      <c r="BG31" s="1"/>
      <c r="BH31" s="1"/>
    </row>
    <row r="32" spans="3:60" ht="15.75" customHeight="1">
      <c r="C32" s="62"/>
      <c r="D32" s="30"/>
      <c r="E32" s="30"/>
      <c r="F32" s="30"/>
      <c r="G32" s="30"/>
      <c r="H32" s="30"/>
      <c r="I32" s="30"/>
      <c r="J32" s="30"/>
      <c r="K32" s="30"/>
      <c r="L32" s="30"/>
      <c r="M32" s="30"/>
      <c r="N32" s="30"/>
      <c r="O32" s="30"/>
      <c r="P32" s="30"/>
      <c r="Q32" s="57"/>
      <c r="R32" s="857"/>
      <c r="S32" s="857"/>
      <c r="T32" s="857"/>
      <c r="U32" s="857"/>
      <c r="V32" s="857"/>
      <c r="W32" s="857"/>
      <c r="X32" s="857"/>
      <c r="Y32" s="58"/>
      <c r="Z32" s="857"/>
      <c r="AA32" s="857"/>
      <c r="AB32" s="857"/>
      <c r="AC32" s="857"/>
      <c r="AD32" s="857"/>
      <c r="AE32" s="58"/>
      <c r="AF32" s="58"/>
      <c r="AG32" s="860"/>
      <c r="AH32" s="860"/>
      <c r="AI32" s="861"/>
      <c r="AJ32" s="861"/>
      <c r="AK32" s="861"/>
      <c r="AL32" s="861"/>
      <c r="AM32" s="861"/>
      <c r="AN32" s="861"/>
      <c r="AO32" s="861"/>
      <c r="AP32" s="861"/>
      <c r="AQ32" s="861"/>
      <c r="AR32" s="856"/>
      <c r="AS32" s="856"/>
      <c r="AT32" s="856"/>
      <c r="AU32" s="856"/>
      <c r="AV32" s="856"/>
      <c r="AW32" s="856"/>
      <c r="AX32" s="856"/>
      <c r="AY32" s="856"/>
      <c r="AZ32" s="856"/>
      <c r="BA32" s="856"/>
      <c r="BB32" s="856"/>
      <c r="BC32" s="856"/>
      <c r="BD32" s="34"/>
      <c r="BE32" s="34"/>
      <c r="BF32" s="1"/>
      <c r="BG32" s="1"/>
      <c r="BH32" s="1"/>
    </row>
    <row r="33" spans="3:60" ht="15.75">
      <c r="C33" s="30"/>
      <c r="D33" s="30"/>
      <c r="E33" s="30"/>
      <c r="F33" s="30"/>
      <c r="G33" s="30"/>
      <c r="H33" s="30"/>
      <c r="I33" s="30"/>
      <c r="J33" s="30"/>
      <c r="K33" s="30"/>
      <c r="L33" s="30"/>
      <c r="M33" s="30"/>
      <c r="N33" s="30"/>
      <c r="O33" s="30"/>
      <c r="P33" s="30"/>
      <c r="Q33" s="30"/>
      <c r="R33" s="59"/>
      <c r="S33" s="896"/>
      <c r="T33" s="896"/>
      <c r="U33" s="896"/>
      <c r="V33" s="896"/>
      <c r="W33" s="896"/>
      <c r="X33" s="896"/>
      <c r="Y33" s="31"/>
      <c r="Z33" s="895"/>
      <c r="AA33" s="895"/>
      <c r="AB33" s="895"/>
      <c r="AC33" s="895"/>
      <c r="AD33" s="895"/>
      <c r="AE33" s="895"/>
      <c r="AF33" s="31"/>
      <c r="AG33" s="32"/>
      <c r="AH33" s="32"/>
      <c r="AI33" s="854"/>
      <c r="AJ33" s="854"/>
      <c r="AK33" s="854"/>
      <c r="AL33" s="854"/>
      <c r="AM33" s="854"/>
      <c r="AN33" s="854"/>
      <c r="AO33" s="854"/>
      <c r="AP33" s="854"/>
      <c r="AQ33" s="854"/>
      <c r="AR33" s="33"/>
      <c r="AS33" s="855"/>
      <c r="AT33" s="855"/>
      <c r="AU33" s="855"/>
      <c r="AV33" s="855"/>
      <c r="AW33" s="855"/>
      <c r="AX33" s="855"/>
      <c r="AY33" s="855"/>
      <c r="AZ33" s="855"/>
      <c r="BA33" s="855"/>
      <c r="BB33" s="855"/>
      <c r="BC33" s="34"/>
      <c r="BD33" s="34"/>
      <c r="BE33" s="34"/>
      <c r="BF33" s="1"/>
      <c r="BG33" s="1"/>
      <c r="BH33" s="1"/>
    </row>
    <row r="34" spans="3:57" ht="13.5">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row>
  </sheetData>
  <sheetProtection/>
  <mergeCells count="141">
    <mergeCell ref="F16:R16"/>
    <mergeCell ref="F14:R14"/>
    <mergeCell ref="F8:R8"/>
    <mergeCell ref="F7:R7"/>
    <mergeCell ref="F6:R6"/>
    <mergeCell ref="F12:R12"/>
    <mergeCell ref="F11:R11"/>
    <mergeCell ref="F10:R10"/>
    <mergeCell ref="F9:R9"/>
    <mergeCell ref="F15:R15"/>
    <mergeCell ref="S6:AE6"/>
    <mergeCell ref="F25:R25"/>
    <mergeCell ref="F24:R24"/>
    <mergeCell ref="F23:R23"/>
    <mergeCell ref="F22:R22"/>
    <mergeCell ref="F21:R21"/>
    <mergeCell ref="F20:R20"/>
    <mergeCell ref="F19:R19"/>
    <mergeCell ref="F18:R18"/>
    <mergeCell ref="F17:R17"/>
    <mergeCell ref="S33:X33"/>
    <mergeCell ref="S25:AE25"/>
    <mergeCell ref="S24:AE24"/>
    <mergeCell ref="S23:AE23"/>
    <mergeCell ref="S12:AE12"/>
    <mergeCell ref="S11:AE11"/>
    <mergeCell ref="S15:AE15"/>
    <mergeCell ref="AF18:AR18"/>
    <mergeCell ref="AF7:AR7"/>
    <mergeCell ref="AF6:AR6"/>
    <mergeCell ref="Z33:AE33"/>
    <mergeCell ref="S22:AE22"/>
    <mergeCell ref="S21:AE21"/>
    <mergeCell ref="S20:AE20"/>
    <mergeCell ref="S17:AE17"/>
    <mergeCell ref="S16:AE16"/>
    <mergeCell ref="S14:AE14"/>
    <mergeCell ref="AG30:AQ30"/>
    <mergeCell ref="AS30:BC30"/>
    <mergeCell ref="AS27:BC27"/>
    <mergeCell ref="AF23:AR23"/>
    <mergeCell ref="AS24:BC24"/>
    <mergeCell ref="AF25:AR25"/>
    <mergeCell ref="AS25:BC25"/>
    <mergeCell ref="AS5:BC5"/>
    <mergeCell ref="AS6:BC6"/>
    <mergeCell ref="AS7:BC7"/>
    <mergeCell ref="AS8:BC8"/>
    <mergeCell ref="C5:E5"/>
    <mergeCell ref="F5:R5"/>
    <mergeCell ref="S5:AE5"/>
    <mergeCell ref="AF5:AR5"/>
    <mergeCell ref="S8:AE8"/>
    <mergeCell ref="S7:AE7"/>
    <mergeCell ref="AF15:AR15"/>
    <mergeCell ref="AS9:BC9"/>
    <mergeCell ref="AS10:BC10"/>
    <mergeCell ref="AS11:BC11"/>
    <mergeCell ref="AS13:BC13"/>
    <mergeCell ref="AS12:BC12"/>
    <mergeCell ref="AS15:BC15"/>
    <mergeCell ref="AS14:BC14"/>
    <mergeCell ref="S10:AE10"/>
    <mergeCell ref="S9:AE9"/>
    <mergeCell ref="AF11:AR11"/>
    <mergeCell ref="AF10:AR10"/>
    <mergeCell ref="AF9:AR9"/>
    <mergeCell ref="AF8:AR8"/>
    <mergeCell ref="AS16:BC16"/>
    <mergeCell ref="AS17:BC17"/>
    <mergeCell ref="AS18:BC18"/>
    <mergeCell ref="AS19:BC19"/>
    <mergeCell ref="C6:E15"/>
    <mergeCell ref="F13:R13"/>
    <mergeCell ref="S13:AE13"/>
    <mergeCell ref="AF13:AR13"/>
    <mergeCell ref="AF14:AR14"/>
    <mergeCell ref="AF12:AR12"/>
    <mergeCell ref="F27:R27"/>
    <mergeCell ref="S27:AE27"/>
    <mergeCell ref="AF27:AR27"/>
    <mergeCell ref="AS20:BC20"/>
    <mergeCell ref="AS21:BC21"/>
    <mergeCell ref="AS22:BC22"/>
    <mergeCell ref="AS23:BC23"/>
    <mergeCell ref="C16:E27"/>
    <mergeCell ref="AF17:AR17"/>
    <mergeCell ref="AF16:AR16"/>
    <mergeCell ref="AF24:AR24"/>
    <mergeCell ref="S19:AE19"/>
    <mergeCell ref="S18:AE18"/>
    <mergeCell ref="AF19:AR19"/>
    <mergeCell ref="AF22:AR22"/>
    <mergeCell ref="AF21:AR21"/>
    <mergeCell ref="AF20:AR20"/>
    <mergeCell ref="C2:BC2"/>
    <mergeCell ref="AI33:AQ33"/>
    <mergeCell ref="AS33:BB33"/>
    <mergeCell ref="AR31:BC32"/>
    <mergeCell ref="Z32:AD32"/>
    <mergeCell ref="R32:X32"/>
    <mergeCell ref="C31:AF31"/>
    <mergeCell ref="AG31:AH32"/>
    <mergeCell ref="AI31:AQ32"/>
    <mergeCell ref="C30:AF30"/>
    <mergeCell ref="DI5:EB5"/>
    <mergeCell ref="EC5:EV5"/>
    <mergeCell ref="CO5:DH5"/>
    <mergeCell ref="BU5:CN5"/>
    <mergeCell ref="BI7:BP16"/>
    <mergeCell ref="BI17:BP26"/>
    <mergeCell ref="BS6:BT6"/>
    <mergeCell ref="BU6:CN6"/>
    <mergeCell ref="CO6:DH6"/>
    <mergeCell ref="DI6:EB6"/>
    <mergeCell ref="BQ7:BR7"/>
    <mergeCell ref="BQ8:BR8"/>
    <mergeCell ref="BQ9:BR9"/>
    <mergeCell ref="BQ10:BR10"/>
    <mergeCell ref="BQ11:BR11"/>
    <mergeCell ref="EC6:EV6"/>
    <mergeCell ref="BQ22:BR22"/>
    <mergeCell ref="BQ23:BR23"/>
    <mergeCell ref="BQ12:BR12"/>
    <mergeCell ref="BQ24:BR24"/>
    <mergeCell ref="BQ13:BR13"/>
    <mergeCell ref="BQ14:BR14"/>
    <mergeCell ref="BQ15:BR15"/>
    <mergeCell ref="BQ16:BR16"/>
    <mergeCell ref="BQ17:BR17"/>
    <mergeCell ref="BQ18:BR18"/>
    <mergeCell ref="BI2:DI2"/>
    <mergeCell ref="FB5:FE5"/>
    <mergeCell ref="BQ25:BR25"/>
    <mergeCell ref="BQ26:BR26"/>
    <mergeCell ref="BQ5:BR5"/>
    <mergeCell ref="BI5:BP5"/>
    <mergeCell ref="BQ6:BR6"/>
    <mergeCell ref="BQ19:BR19"/>
    <mergeCell ref="BQ20:BR20"/>
    <mergeCell ref="BQ21:BR21"/>
  </mergeCells>
  <printOptions/>
  <pageMargins left="0.75" right="0.75" top="1" bottom="1" header="0.512" footer="0.512"/>
  <pageSetup horizontalDpi="300" verticalDpi="300" orientation="portrait" paperSize="9" r:id="rId1"/>
  <headerFooter alignWithMargins="0">
    <oddHeader>&amp;R&amp;F &amp;A</oddHeader>
  </headerFooter>
</worksheet>
</file>

<file path=xl/worksheets/sheet4.xml><?xml version="1.0" encoding="utf-8"?>
<worksheet xmlns="http://schemas.openxmlformats.org/spreadsheetml/2006/main" xmlns:r="http://schemas.openxmlformats.org/officeDocument/2006/relationships">
  <dimension ref="A1:EN49"/>
  <sheetViews>
    <sheetView workbookViewId="0" topLeftCell="A1">
      <selection activeCell="BO28" sqref="BO28:DN48"/>
    </sheetView>
  </sheetViews>
  <sheetFormatPr defaultColWidth="9.00390625" defaultRowHeight="13.5"/>
  <cols>
    <col min="1" max="67" width="2.00390625" style="0" customWidth="1"/>
    <col min="68" max="129" width="2.75390625" style="0" customWidth="1"/>
    <col min="130" max="130" width="3.25390625" style="0" customWidth="1"/>
    <col min="131" max="131" width="34.625" style="0" customWidth="1"/>
    <col min="132" max="132" width="24.50390625" style="0" customWidth="1"/>
    <col min="133" max="133" width="8.625" style="0" customWidth="1"/>
    <col min="134" max="134" width="10.50390625" style="0" customWidth="1"/>
    <col min="135" max="135" width="3.25390625" style="0" customWidth="1"/>
    <col min="136" max="163" width="2.75390625" style="0" customWidth="1"/>
  </cols>
  <sheetData>
    <row r="1" spans="1:136" ht="13.5">
      <c r="A1" s="549"/>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557"/>
      <c r="DK1" s="557"/>
      <c r="DL1" s="557"/>
      <c r="DM1" s="557"/>
      <c r="DN1" s="557"/>
      <c r="DO1" s="557"/>
      <c r="DP1" s="557"/>
      <c r="DQ1" s="557"/>
      <c r="DR1" s="557"/>
      <c r="DS1" s="557"/>
      <c r="DT1" s="557"/>
      <c r="DU1" s="557"/>
      <c r="DV1" s="557"/>
      <c r="DW1" s="557"/>
      <c r="DY1" s="561"/>
      <c r="DZ1" s="561"/>
      <c r="EA1" s="561"/>
      <c r="EB1" s="561"/>
      <c r="EC1" s="561"/>
      <c r="ED1" s="561"/>
      <c r="EE1" s="561"/>
      <c r="EF1" s="561"/>
    </row>
    <row r="2" spans="1:136" ht="15">
      <c r="A2" s="549"/>
      <c r="BL2" s="549"/>
      <c r="BN2" s="557"/>
      <c r="BP2" s="1" t="s">
        <v>301</v>
      </c>
      <c r="BQ2" s="413"/>
      <c r="BR2" s="413"/>
      <c r="BS2" s="413"/>
      <c r="BT2" s="413"/>
      <c r="BU2" s="413"/>
      <c r="BV2" s="413"/>
      <c r="BW2" s="413"/>
      <c r="BX2" s="413"/>
      <c r="BY2" s="413"/>
      <c r="BZ2" s="413"/>
      <c r="CA2" s="413"/>
      <c r="CB2" s="413"/>
      <c r="CC2" s="413"/>
      <c r="CD2" s="413"/>
      <c r="CE2" s="413"/>
      <c r="CF2" s="413"/>
      <c r="CG2" s="413"/>
      <c r="CH2" s="413"/>
      <c r="CI2" s="413"/>
      <c r="CJ2" s="413"/>
      <c r="CK2" s="413"/>
      <c r="DW2" s="557"/>
      <c r="DY2" s="561"/>
      <c r="EA2" s="1"/>
      <c r="EF2" s="561"/>
    </row>
    <row r="3" spans="1:136" ht="15.75" thickBot="1">
      <c r="A3" s="549"/>
      <c r="D3" s="25" t="s">
        <v>421</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L3" s="549"/>
      <c r="BN3" s="557"/>
      <c r="BP3" s="214">
        <v>1</v>
      </c>
      <c r="BQ3" s="214">
        <f aca="true" t="shared" si="0" ref="BQ3:BZ3">BP3+1</f>
        <v>2</v>
      </c>
      <c r="BR3" s="214">
        <f t="shared" si="0"/>
        <v>3</v>
      </c>
      <c r="BS3" s="214">
        <f t="shared" si="0"/>
        <v>4</v>
      </c>
      <c r="BT3" s="214">
        <f t="shared" si="0"/>
        <v>5</v>
      </c>
      <c r="BU3" s="214">
        <f t="shared" si="0"/>
        <v>6</v>
      </c>
      <c r="BV3" s="214">
        <f t="shared" si="0"/>
        <v>7</v>
      </c>
      <c r="BW3" s="214">
        <f t="shared" si="0"/>
        <v>8</v>
      </c>
      <c r="BX3" s="214">
        <f t="shared" si="0"/>
        <v>9</v>
      </c>
      <c r="BY3" s="214">
        <f t="shared" si="0"/>
        <v>10</v>
      </c>
      <c r="BZ3" s="214">
        <f t="shared" si="0"/>
        <v>11</v>
      </c>
      <c r="CA3" s="214">
        <v>2</v>
      </c>
      <c r="CB3" s="214">
        <f aca="true" t="shared" si="1" ref="CB3:CK3">CA3+1</f>
        <v>3</v>
      </c>
      <c r="CC3" s="214">
        <f t="shared" si="1"/>
        <v>4</v>
      </c>
      <c r="CD3" s="214">
        <f t="shared" si="1"/>
        <v>5</v>
      </c>
      <c r="CE3" s="214">
        <f t="shared" si="1"/>
        <v>6</v>
      </c>
      <c r="CF3" s="214">
        <f t="shared" si="1"/>
        <v>7</v>
      </c>
      <c r="CG3" s="214">
        <f t="shared" si="1"/>
        <v>8</v>
      </c>
      <c r="CH3" s="214">
        <f t="shared" si="1"/>
        <v>9</v>
      </c>
      <c r="CI3" s="214">
        <f t="shared" si="1"/>
        <v>10</v>
      </c>
      <c r="CJ3" s="214">
        <f t="shared" si="1"/>
        <v>11</v>
      </c>
      <c r="CK3" s="214">
        <f t="shared" si="1"/>
        <v>12</v>
      </c>
      <c r="CL3" s="214">
        <v>3</v>
      </c>
      <c r="CM3" s="214">
        <f>CL3+1</f>
        <v>4</v>
      </c>
      <c r="CN3" s="214">
        <f>CM3+1</f>
        <v>5</v>
      </c>
      <c r="CO3" s="214">
        <f>CN3+1</f>
        <v>6</v>
      </c>
      <c r="CP3" s="214">
        <f>CO3+1</f>
        <v>7</v>
      </c>
      <c r="CQ3" s="214">
        <f>CP3+1</f>
        <v>8</v>
      </c>
      <c r="CR3" s="214">
        <f aca="true" t="shared" si="2" ref="CR3:DL3">CQ3+1</f>
        <v>9</v>
      </c>
      <c r="CS3" s="214">
        <f t="shared" si="2"/>
        <v>10</v>
      </c>
      <c r="CT3" s="214">
        <f t="shared" si="2"/>
        <v>11</v>
      </c>
      <c r="CU3" s="214">
        <f t="shared" si="2"/>
        <v>12</v>
      </c>
      <c r="CV3" s="214">
        <f t="shared" si="2"/>
        <v>13</v>
      </c>
      <c r="CW3" s="214">
        <f t="shared" si="2"/>
        <v>14</v>
      </c>
      <c r="CX3" s="214">
        <f t="shared" si="2"/>
        <v>15</v>
      </c>
      <c r="CY3" s="214">
        <f t="shared" si="2"/>
        <v>16</v>
      </c>
      <c r="CZ3" s="214">
        <f t="shared" si="2"/>
        <v>17</v>
      </c>
      <c r="DA3" s="214">
        <f t="shared" si="2"/>
        <v>18</v>
      </c>
      <c r="DB3" s="214">
        <f t="shared" si="2"/>
        <v>19</v>
      </c>
      <c r="DC3" s="214">
        <f t="shared" si="2"/>
        <v>20</v>
      </c>
      <c r="DD3" s="214">
        <f t="shared" si="2"/>
        <v>21</v>
      </c>
      <c r="DE3" s="214">
        <f t="shared" si="2"/>
        <v>22</v>
      </c>
      <c r="DF3" s="214">
        <f t="shared" si="2"/>
        <v>23</v>
      </c>
      <c r="DG3" s="214">
        <f t="shared" si="2"/>
        <v>24</v>
      </c>
      <c r="DH3" s="214">
        <f t="shared" si="2"/>
        <v>25</v>
      </c>
      <c r="DI3" s="214">
        <f t="shared" si="2"/>
        <v>26</v>
      </c>
      <c r="DJ3" s="214">
        <f t="shared" si="2"/>
        <v>27</v>
      </c>
      <c r="DK3" s="214">
        <f t="shared" si="2"/>
        <v>28</v>
      </c>
      <c r="DL3" s="214">
        <f t="shared" si="2"/>
        <v>29</v>
      </c>
      <c r="DW3" s="557"/>
      <c r="DY3" s="561"/>
      <c r="EA3" s="1" t="s">
        <v>301</v>
      </c>
      <c r="EB3" s="413"/>
      <c r="EC3" s="413"/>
      <c r="ED3" s="413"/>
      <c r="EE3" s="413"/>
      <c r="EF3" s="602"/>
    </row>
    <row r="4" spans="1:136" ht="18.75" customHeight="1" thickBot="1">
      <c r="A4" s="549"/>
      <c r="D4" s="1048" t="s">
        <v>44</v>
      </c>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50"/>
      <c r="AK4" s="1051" t="s">
        <v>333</v>
      </c>
      <c r="AL4" s="1052"/>
      <c r="AM4" s="1052"/>
      <c r="AN4" s="1052"/>
      <c r="AO4" s="1052"/>
      <c r="AP4" s="1052"/>
      <c r="AQ4" s="1052"/>
      <c r="AR4" s="1052"/>
      <c r="AS4" s="1053"/>
      <c r="AT4" s="1062" t="s">
        <v>37</v>
      </c>
      <c r="AU4" s="1063"/>
      <c r="AV4" s="1063"/>
      <c r="AW4" s="1063"/>
      <c r="AX4" s="1063"/>
      <c r="AY4" s="1063"/>
      <c r="AZ4" s="1063"/>
      <c r="BA4" s="1063"/>
      <c r="BB4" s="1063"/>
      <c r="BC4" s="1063"/>
      <c r="BD4" s="1063"/>
      <c r="BE4" s="1063"/>
      <c r="BF4" s="1063"/>
      <c r="BG4" s="1063"/>
      <c r="BH4" s="1063"/>
      <c r="BI4" s="1063"/>
      <c r="BJ4" s="1064"/>
      <c r="BL4" s="549"/>
      <c r="BN4" s="557"/>
      <c r="BP4" s="942" t="s">
        <v>44</v>
      </c>
      <c r="BQ4" s="943"/>
      <c r="BR4" s="943"/>
      <c r="BS4" s="943"/>
      <c r="BT4" s="943"/>
      <c r="BU4" s="943"/>
      <c r="BV4" s="943"/>
      <c r="BW4" s="943"/>
      <c r="BX4" s="943"/>
      <c r="BY4" s="943"/>
      <c r="BZ4" s="943"/>
      <c r="CA4" s="943"/>
      <c r="CB4" s="943"/>
      <c r="CC4" s="943"/>
      <c r="CD4" s="943"/>
      <c r="CE4" s="943"/>
      <c r="CF4" s="943"/>
      <c r="CG4" s="943"/>
      <c r="CH4" s="948" t="s">
        <v>236</v>
      </c>
      <c r="CI4" s="943"/>
      <c r="CJ4" s="943"/>
      <c r="CK4" s="943"/>
      <c r="CL4" s="943"/>
      <c r="CM4" s="943"/>
      <c r="CN4" s="943"/>
      <c r="CO4" s="943"/>
      <c r="CP4" s="943"/>
      <c r="CQ4" s="943"/>
      <c r="CR4" s="943"/>
      <c r="CS4" s="943"/>
      <c r="CT4" s="943"/>
      <c r="CU4" s="943"/>
      <c r="CV4" s="949"/>
      <c r="CW4" s="335"/>
      <c r="CX4" s="335"/>
      <c r="CY4" s="336" t="s">
        <v>275</v>
      </c>
      <c r="CZ4" s="335"/>
      <c r="DA4" s="335"/>
      <c r="DB4" s="335"/>
      <c r="DC4" s="337"/>
      <c r="DD4" s="338"/>
      <c r="DE4" s="335"/>
      <c r="DF4" s="335"/>
      <c r="DG4" s="336" t="s">
        <v>279</v>
      </c>
      <c r="DH4" s="336"/>
      <c r="DI4" s="336"/>
      <c r="DJ4" s="336"/>
      <c r="DK4" s="335"/>
      <c r="DL4" s="337"/>
      <c r="DW4" s="557"/>
      <c r="DY4" s="561"/>
      <c r="EA4" s="937" t="s">
        <v>320</v>
      </c>
      <c r="EB4" s="441" t="s">
        <v>321</v>
      </c>
      <c r="EC4" s="360" t="s">
        <v>313</v>
      </c>
      <c r="ED4" s="444">
        <v>13</v>
      </c>
      <c r="EF4" s="561"/>
    </row>
    <row r="5" spans="1:136" ht="12.75" customHeight="1">
      <c r="A5" s="549"/>
      <c r="D5" s="1065" t="s">
        <v>36</v>
      </c>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7"/>
      <c r="AI5" s="1067"/>
      <c r="AJ5" s="1067"/>
      <c r="AK5" s="1058"/>
      <c r="AL5" s="1054"/>
      <c r="AM5" s="1054"/>
      <c r="AN5" s="1054"/>
      <c r="AO5" s="1054"/>
      <c r="AP5" s="1054"/>
      <c r="AQ5" s="1054"/>
      <c r="AR5" s="1054"/>
      <c r="AS5" s="1059"/>
      <c r="AT5" s="1054"/>
      <c r="AU5" s="1054"/>
      <c r="AV5" s="1054"/>
      <c r="AW5" s="1054"/>
      <c r="AX5" s="1054"/>
      <c r="AY5" s="1054"/>
      <c r="AZ5" s="1054"/>
      <c r="BA5" s="1054"/>
      <c r="BB5" s="1054"/>
      <c r="BC5" s="1054"/>
      <c r="BD5" s="1054"/>
      <c r="BE5" s="1054"/>
      <c r="BF5" s="1054"/>
      <c r="BG5" s="1054"/>
      <c r="BH5" s="1054"/>
      <c r="BI5" s="1054"/>
      <c r="BJ5" s="1055"/>
      <c r="BL5" s="549"/>
      <c r="BN5" s="557"/>
      <c r="BP5" s="944" t="s">
        <v>277</v>
      </c>
      <c r="BQ5" s="943"/>
      <c r="BR5" s="943"/>
      <c r="BS5" s="943"/>
      <c r="BT5" s="943"/>
      <c r="BU5" s="943"/>
      <c r="BV5" s="943"/>
      <c r="BW5" s="943"/>
      <c r="BX5" s="943"/>
      <c r="BY5" s="943"/>
      <c r="BZ5" s="943"/>
      <c r="CA5" s="943"/>
      <c r="CB5" s="943"/>
      <c r="CC5" s="943"/>
      <c r="CD5" s="943"/>
      <c r="CE5" s="943"/>
      <c r="CF5" s="943"/>
      <c r="CG5" s="943"/>
      <c r="CH5" s="939" t="s">
        <v>245</v>
      </c>
      <c r="CI5" s="919">
        <v>1</v>
      </c>
      <c r="CJ5" s="368"/>
      <c r="CK5" s="393"/>
      <c r="CL5" s="393"/>
      <c r="CM5" s="393"/>
      <c r="CN5" s="393"/>
      <c r="CO5" s="393"/>
      <c r="CP5" s="393"/>
      <c r="CQ5" s="393"/>
      <c r="CR5" s="393"/>
      <c r="CS5" s="393"/>
      <c r="CT5" s="393"/>
      <c r="CU5" s="393"/>
      <c r="CV5" s="394"/>
      <c r="CW5" s="913" t="s">
        <v>272</v>
      </c>
      <c r="CX5" s="915" t="s">
        <v>273</v>
      </c>
      <c r="CY5" s="915" t="s">
        <v>274</v>
      </c>
      <c r="CZ5" s="915"/>
      <c r="DA5" s="915"/>
      <c r="DB5" s="915"/>
      <c r="DC5" s="919"/>
      <c r="DD5" s="939" t="s">
        <v>247</v>
      </c>
      <c r="DE5" s="919">
        <v>1</v>
      </c>
      <c r="DF5" s="905"/>
      <c r="DG5" s="907"/>
      <c r="DH5" s="907"/>
      <c r="DI5" s="907"/>
      <c r="DJ5" s="907"/>
      <c r="DK5" s="909"/>
      <c r="DL5" s="940" t="s">
        <v>250</v>
      </c>
      <c r="DW5" s="557"/>
      <c r="DY5" s="561"/>
      <c r="EA5" s="938"/>
      <c r="EB5" s="442" t="s">
        <v>322</v>
      </c>
      <c r="EC5" s="359" t="s">
        <v>313</v>
      </c>
      <c r="ED5" s="445">
        <v>6</v>
      </c>
      <c r="EF5" s="561"/>
    </row>
    <row r="6" spans="1:136" ht="15.75" thickBot="1">
      <c r="A6" s="549"/>
      <c r="D6" s="26" t="s">
        <v>103</v>
      </c>
      <c r="E6" s="27"/>
      <c r="F6" s="27"/>
      <c r="G6" s="27"/>
      <c r="H6" s="27"/>
      <c r="I6" s="27"/>
      <c r="J6" s="27"/>
      <c r="K6" s="27"/>
      <c r="L6" s="27"/>
      <c r="M6" s="27"/>
      <c r="N6" s="27"/>
      <c r="O6" s="27"/>
      <c r="P6" s="27"/>
      <c r="Q6" s="27"/>
      <c r="R6" s="28" t="s">
        <v>45</v>
      </c>
      <c r="S6" s="1044"/>
      <c r="T6" s="1044"/>
      <c r="U6" s="1044"/>
      <c r="V6" s="1044"/>
      <c r="W6" s="1044"/>
      <c r="X6" s="1044"/>
      <c r="Y6" s="1044"/>
      <c r="Z6" s="29"/>
      <c r="AA6" s="1044"/>
      <c r="AB6" s="1044"/>
      <c r="AC6" s="1044"/>
      <c r="AD6" s="1044"/>
      <c r="AE6" s="1044"/>
      <c r="AF6" s="29"/>
      <c r="AG6" s="29"/>
      <c r="AH6" s="64"/>
      <c r="AI6" s="64"/>
      <c r="AJ6" s="65"/>
      <c r="AK6" s="1060"/>
      <c r="AL6" s="1056"/>
      <c r="AM6" s="1056"/>
      <c r="AN6" s="1056"/>
      <c r="AO6" s="1056"/>
      <c r="AP6" s="1056"/>
      <c r="AQ6" s="1056"/>
      <c r="AR6" s="1056"/>
      <c r="AS6" s="1061"/>
      <c r="AT6" s="1056"/>
      <c r="AU6" s="1056"/>
      <c r="AV6" s="1056"/>
      <c r="AW6" s="1056"/>
      <c r="AX6" s="1056"/>
      <c r="AY6" s="1056"/>
      <c r="AZ6" s="1056"/>
      <c r="BA6" s="1056"/>
      <c r="BB6" s="1056"/>
      <c r="BC6" s="1056"/>
      <c r="BD6" s="1056"/>
      <c r="BE6" s="1056"/>
      <c r="BF6" s="1056"/>
      <c r="BG6" s="1056"/>
      <c r="BH6" s="1056"/>
      <c r="BI6" s="1056"/>
      <c r="BJ6" s="1057"/>
      <c r="BL6" s="549"/>
      <c r="BN6" s="557"/>
      <c r="BP6" s="923"/>
      <c r="BQ6" s="723"/>
      <c r="BR6" s="723"/>
      <c r="BS6" s="723"/>
      <c r="BT6" s="723"/>
      <c r="BU6" s="723"/>
      <c r="BV6" s="723"/>
      <c r="BW6" s="723"/>
      <c r="BX6" s="723"/>
      <c r="BY6" s="723"/>
      <c r="BZ6" s="723"/>
      <c r="CA6" s="723"/>
      <c r="CB6" s="723"/>
      <c r="CC6" s="723"/>
      <c r="CD6" s="723"/>
      <c r="CE6" s="723"/>
      <c r="CF6" s="723"/>
      <c r="CG6" s="723"/>
      <c r="CH6" s="906"/>
      <c r="CI6" s="904"/>
      <c r="CJ6" s="363"/>
      <c r="CK6" s="334"/>
      <c r="CL6" s="334"/>
      <c r="CM6" s="334"/>
      <c r="CN6" s="334"/>
      <c r="CO6" s="334"/>
      <c r="CP6" s="334"/>
      <c r="CQ6" s="334"/>
      <c r="CR6" s="334"/>
      <c r="CS6" s="334"/>
      <c r="CT6" s="334"/>
      <c r="CU6" s="334"/>
      <c r="CV6" s="332"/>
      <c r="CW6" s="914"/>
      <c r="CX6" s="916"/>
      <c r="CY6" s="916"/>
      <c r="CZ6" s="916"/>
      <c r="DA6" s="916"/>
      <c r="DB6" s="916"/>
      <c r="DC6" s="920"/>
      <c r="DD6" s="906"/>
      <c r="DE6" s="904"/>
      <c r="DF6" s="906"/>
      <c r="DG6" s="908"/>
      <c r="DH6" s="908"/>
      <c r="DI6" s="908"/>
      <c r="DJ6" s="908"/>
      <c r="DK6" s="904"/>
      <c r="DL6" s="941"/>
      <c r="DW6" s="557"/>
      <c r="DY6" s="561"/>
      <c r="EA6" s="897" t="s">
        <v>326</v>
      </c>
      <c r="EB6" s="441" t="s">
        <v>323</v>
      </c>
      <c r="EC6" s="446" t="s">
        <v>313</v>
      </c>
      <c r="ED6" s="447">
        <v>13</v>
      </c>
      <c r="EF6" s="561"/>
    </row>
    <row r="7" spans="1:136" ht="15">
      <c r="A7" s="549"/>
      <c r="D7" s="56"/>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597"/>
      <c r="BM7" s="218"/>
      <c r="BN7" s="598"/>
      <c r="BP7" s="339" t="s">
        <v>278</v>
      </c>
      <c r="BQ7" s="219"/>
      <c r="BR7" s="219"/>
      <c r="BS7" s="219"/>
      <c r="BT7" s="219"/>
      <c r="BU7" s="219"/>
      <c r="BV7" s="219"/>
      <c r="BW7" s="219"/>
      <c r="BX7" s="219"/>
      <c r="BY7" s="219"/>
      <c r="BZ7" s="219"/>
      <c r="CA7" s="219"/>
      <c r="CB7" s="219"/>
      <c r="CC7" s="219"/>
      <c r="CD7" s="219"/>
      <c r="CE7" s="219"/>
      <c r="CF7" s="219"/>
      <c r="CG7" s="219"/>
      <c r="CH7" s="917" t="s">
        <v>246</v>
      </c>
      <c r="CI7" s="918">
        <v>2</v>
      </c>
      <c r="CJ7" s="342"/>
      <c r="CK7" s="340"/>
      <c r="CL7" s="340"/>
      <c r="CM7" s="340"/>
      <c r="CN7" s="340"/>
      <c r="CO7" s="340"/>
      <c r="CP7" s="340"/>
      <c r="CQ7" s="340"/>
      <c r="CR7" s="340"/>
      <c r="CS7" s="340"/>
      <c r="CT7" s="340"/>
      <c r="CU7" s="340"/>
      <c r="CV7" s="341"/>
      <c r="CW7" s="910"/>
      <c r="CX7" s="912"/>
      <c r="CY7" s="912"/>
      <c r="CZ7" s="912"/>
      <c r="DA7" s="912"/>
      <c r="DB7" s="912"/>
      <c r="DC7" s="903"/>
      <c r="DD7" s="917" t="s">
        <v>276</v>
      </c>
      <c r="DE7" s="918">
        <v>2</v>
      </c>
      <c r="DF7" s="910"/>
      <c r="DG7" s="912"/>
      <c r="DH7" s="912"/>
      <c r="DI7" s="912"/>
      <c r="DJ7" s="912"/>
      <c r="DK7" s="912"/>
      <c r="DL7" s="903"/>
      <c r="DW7" s="557"/>
      <c r="DY7" s="561"/>
      <c r="EA7" s="898"/>
      <c r="EB7" s="443" t="s">
        <v>325</v>
      </c>
      <c r="EC7" s="448" t="s">
        <v>300</v>
      </c>
      <c r="ED7" s="449">
        <v>5</v>
      </c>
      <c r="EF7" s="561"/>
    </row>
    <row r="8" spans="1:136" ht="15">
      <c r="A8" s="549"/>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L8" s="549"/>
      <c r="BN8" s="557"/>
      <c r="BP8" s="211"/>
      <c r="BQ8" s="212"/>
      <c r="BR8" s="212"/>
      <c r="BS8" s="212"/>
      <c r="BT8" s="212"/>
      <c r="BU8" s="212"/>
      <c r="BV8" s="212"/>
      <c r="BW8" s="212"/>
      <c r="BX8" s="212"/>
      <c r="BY8" s="212"/>
      <c r="BZ8" s="212"/>
      <c r="CA8" s="212"/>
      <c r="CB8" s="212"/>
      <c r="CC8" s="212"/>
      <c r="CD8" s="212"/>
      <c r="CE8" s="212"/>
      <c r="CF8" s="212"/>
      <c r="CG8" s="212"/>
      <c r="CH8" s="906"/>
      <c r="CI8" s="904"/>
      <c r="CJ8" s="208"/>
      <c r="CK8" s="334"/>
      <c r="CL8" s="334"/>
      <c r="CM8" s="334"/>
      <c r="CN8" s="334"/>
      <c r="CO8" s="334"/>
      <c r="CP8" s="334"/>
      <c r="CQ8" s="334"/>
      <c r="CR8" s="334"/>
      <c r="CS8" s="334"/>
      <c r="CT8" s="334"/>
      <c r="CU8" s="334"/>
      <c r="CV8" s="332"/>
      <c r="CW8" s="911"/>
      <c r="CX8" s="908"/>
      <c r="CY8" s="908"/>
      <c r="CZ8" s="908"/>
      <c r="DA8" s="908"/>
      <c r="DB8" s="908"/>
      <c r="DC8" s="904"/>
      <c r="DD8" s="906"/>
      <c r="DE8" s="904"/>
      <c r="DF8" s="911"/>
      <c r="DG8" s="908"/>
      <c r="DH8" s="908"/>
      <c r="DI8" s="908"/>
      <c r="DJ8" s="908"/>
      <c r="DK8" s="908"/>
      <c r="DL8" s="904"/>
      <c r="DW8" s="557"/>
      <c r="DY8" s="561"/>
      <c r="EA8" s="899"/>
      <c r="EB8" s="442" t="s">
        <v>324</v>
      </c>
      <c r="EC8" s="450" t="s">
        <v>313</v>
      </c>
      <c r="ED8" s="445">
        <v>7</v>
      </c>
      <c r="EE8" s="439"/>
      <c r="EF8" s="561"/>
    </row>
    <row r="9" spans="1:136" ht="15">
      <c r="A9" s="549"/>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L9" s="549"/>
      <c r="BN9" s="557"/>
      <c r="CJ9" s="141" t="s">
        <v>271</v>
      </c>
      <c r="CK9" s="333"/>
      <c r="CL9" s="333"/>
      <c r="CM9" s="333"/>
      <c r="CN9" s="333"/>
      <c r="CO9" s="333"/>
      <c r="CP9" s="333"/>
      <c r="CQ9" s="333"/>
      <c r="CR9" s="333"/>
      <c r="CS9" s="333"/>
      <c r="CT9" s="333"/>
      <c r="CU9" s="333"/>
      <c r="CV9" s="333"/>
      <c r="CW9" s="333" t="s">
        <v>280</v>
      </c>
      <c r="CX9" s="63"/>
      <c r="DW9" s="557"/>
      <c r="DY9" s="561"/>
      <c r="EF9" s="561"/>
    </row>
    <row r="10" spans="1:136" ht="15.75" thickBot="1">
      <c r="A10" s="549"/>
      <c r="C10" s="1"/>
      <c r="D10" s="1" t="s">
        <v>422</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L10" s="549"/>
      <c r="BN10" s="557"/>
      <c r="CJ10" s="141"/>
      <c r="CK10" s="333"/>
      <c r="CL10" s="333"/>
      <c r="CM10" s="333"/>
      <c r="CN10" s="333"/>
      <c r="CO10" s="333"/>
      <c r="CP10" s="333"/>
      <c r="CQ10" s="333"/>
      <c r="CR10" s="333"/>
      <c r="CS10" s="333"/>
      <c r="CT10" s="333"/>
      <c r="CU10" s="333"/>
      <c r="CV10" s="333"/>
      <c r="CW10" s="333"/>
      <c r="CX10" s="63"/>
      <c r="DW10" s="557"/>
      <c r="DY10" s="561"/>
      <c r="EF10" s="561"/>
    </row>
    <row r="11" spans="1:136" ht="27" customHeight="1" thickBot="1">
      <c r="A11" s="549"/>
      <c r="C11" s="1"/>
      <c r="D11" s="1041"/>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3"/>
      <c r="AK11" s="1051" t="s">
        <v>333</v>
      </c>
      <c r="AL11" s="1052"/>
      <c r="AM11" s="1052"/>
      <c r="AN11" s="1052"/>
      <c r="AO11" s="1052"/>
      <c r="AP11" s="1052"/>
      <c r="AQ11" s="1052"/>
      <c r="AR11" s="1052"/>
      <c r="AS11" s="1053"/>
      <c r="AT11" s="1062" t="s">
        <v>47</v>
      </c>
      <c r="AU11" s="1068"/>
      <c r="AV11" s="1068"/>
      <c r="AW11" s="1068"/>
      <c r="AX11" s="1068"/>
      <c r="AY11" s="1068"/>
      <c r="AZ11" s="1068"/>
      <c r="BA11" s="1068"/>
      <c r="BB11" s="1068"/>
      <c r="BC11" s="1068"/>
      <c r="BD11" s="1068"/>
      <c r="BE11" s="1068"/>
      <c r="BF11" s="1068"/>
      <c r="BG11" s="1068"/>
      <c r="BH11" s="1068"/>
      <c r="BI11" s="1068"/>
      <c r="BJ11" s="1069"/>
      <c r="BL11" s="549"/>
      <c r="BN11" s="557"/>
      <c r="BP11" s="1" t="s">
        <v>46</v>
      </c>
      <c r="BQ11" s="1"/>
      <c r="BR11" s="1"/>
      <c r="BS11" s="1"/>
      <c r="BT11" s="1"/>
      <c r="CJ11" s="141"/>
      <c r="CK11" s="333"/>
      <c r="CL11" s="333"/>
      <c r="CM11" s="333"/>
      <c r="CN11" s="333"/>
      <c r="CO11" s="333"/>
      <c r="CP11" s="333"/>
      <c r="CQ11" s="333"/>
      <c r="CR11" s="333"/>
      <c r="CS11" s="333"/>
      <c r="CT11" s="333"/>
      <c r="CU11" s="333"/>
      <c r="CV11" s="333"/>
      <c r="CW11" s="333"/>
      <c r="CX11" s="63"/>
      <c r="DW11" s="557"/>
      <c r="DY11" s="561"/>
      <c r="EA11" s="1" t="s">
        <v>46</v>
      </c>
      <c r="EF11" s="561"/>
    </row>
    <row r="12" spans="1:136" ht="15">
      <c r="A12" s="549"/>
      <c r="C12" s="1"/>
      <c r="D12" s="1018" t="s">
        <v>23</v>
      </c>
      <c r="E12" s="1019"/>
      <c r="F12" s="1019"/>
      <c r="G12" s="1019"/>
      <c r="H12" s="1019"/>
      <c r="I12" s="1019"/>
      <c r="J12" s="1033" t="s">
        <v>24</v>
      </c>
      <c r="K12" s="1035" t="s">
        <v>113</v>
      </c>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35"/>
      <c r="AK12" s="1024"/>
      <c r="AL12" s="1025"/>
      <c r="AM12" s="1025"/>
      <c r="AN12" s="1025"/>
      <c r="AO12" s="1025"/>
      <c r="AP12" s="1025"/>
      <c r="AQ12" s="1025"/>
      <c r="AR12" s="1025"/>
      <c r="AS12" s="1026"/>
      <c r="AT12" s="990"/>
      <c r="AU12" s="991"/>
      <c r="AV12" s="991"/>
      <c r="AW12" s="991"/>
      <c r="AX12" s="991"/>
      <c r="AY12" s="991"/>
      <c r="AZ12" s="991"/>
      <c r="BA12" s="991"/>
      <c r="BB12" s="991"/>
      <c r="BC12" s="991"/>
      <c r="BD12" s="991"/>
      <c r="BE12" s="991"/>
      <c r="BF12" s="991"/>
      <c r="BG12" s="991"/>
      <c r="BH12" s="991"/>
      <c r="BI12" s="991"/>
      <c r="BJ12" s="992"/>
      <c r="BL12" s="549"/>
      <c r="BN12" s="557"/>
      <c r="BP12">
        <v>1</v>
      </c>
      <c r="BQ12">
        <f aca="true" t="shared" si="3" ref="BQ12:BZ12">BP12+1</f>
        <v>2</v>
      </c>
      <c r="BR12">
        <f t="shared" si="3"/>
        <v>3</v>
      </c>
      <c r="BS12">
        <f t="shared" si="3"/>
        <v>4</v>
      </c>
      <c r="BT12">
        <f t="shared" si="3"/>
        <v>5</v>
      </c>
      <c r="BU12">
        <f t="shared" si="3"/>
        <v>6</v>
      </c>
      <c r="BV12">
        <f t="shared" si="3"/>
        <v>7</v>
      </c>
      <c r="BW12">
        <f t="shared" si="3"/>
        <v>8</v>
      </c>
      <c r="BX12">
        <f t="shared" si="3"/>
        <v>9</v>
      </c>
      <c r="BY12">
        <f t="shared" si="3"/>
        <v>10</v>
      </c>
      <c r="BZ12">
        <f t="shared" si="3"/>
        <v>11</v>
      </c>
      <c r="CA12">
        <v>2</v>
      </c>
      <c r="CB12">
        <f aca="true" t="shared" si="4" ref="CB12:CK12">CA12+1</f>
        <v>3</v>
      </c>
      <c r="CC12">
        <f t="shared" si="4"/>
        <v>4</v>
      </c>
      <c r="CD12">
        <f t="shared" si="4"/>
        <v>5</v>
      </c>
      <c r="CE12">
        <f t="shared" si="4"/>
        <v>6</v>
      </c>
      <c r="CF12">
        <f t="shared" si="4"/>
        <v>7</v>
      </c>
      <c r="CG12">
        <f t="shared" si="4"/>
        <v>8</v>
      </c>
      <c r="CH12">
        <f t="shared" si="4"/>
        <v>9</v>
      </c>
      <c r="CI12">
        <f t="shared" si="4"/>
        <v>10</v>
      </c>
      <c r="CJ12">
        <f t="shared" si="4"/>
        <v>11</v>
      </c>
      <c r="CK12">
        <f t="shared" si="4"/>
        <v>12</v>
      </c>
      <c r="CL12">
        <v>2</v>
      </c>
      <c r="CM12">
        <f aca="true" t="shared" si="5" ref="CM12:CV12">CL12+1</f>
        <v>3</v>
      </c>
      <c r="CN12">
        <f t="shared" si="5"/>
        <v>4</v>
      </c>
      <c r="CO12">
        <f t="shared" si="5"/>
        <v>5</v>
      </c>
      <c r="CP12">
        <f t="shared" si="5"/>
        <v>6</v>
      </c>
      <c r="CQ12">
        <f t="shared" si="5"/>
        <v>7</v>
      </c>
      <c r="CR12">
        <f t="shared" si="5"/>
        <v>8</v>
      </c>
      <c r="CS12">
        <f t="shared" si="5"/>
        <v>9</v>
      </c>
      <c r="CT12">
        <f t="shared" si="5"/>
        <v>10</v>
      </c>
      <c r="CU12">
        <f t="shared" si="5"/>
        <v>11</v>
      </c>
      <c r="CV12">
        <f t="shared" si="5"/>
        <v>12</v>
      </c>
      <c r="CW12">
        <v>3</v>
      </c>
      <c r="CX12">
        <f aca="true" t="shared" si="6" ref="CX12:DH12">CW12+1</f>
        <v>4</v>
      </c>
      <c r="CY12">
        <f t="shared" si="6"/>
        <v>5</v>
      </c>
      <c r="CZ12">
        <f t="shared" si="6"/>
        <v>6</v>
      </c>
      <c r="DA12">
        <f t="shared" si="6"/>
        <v>7</v>
      </c>
      <c r="DB12">
        <f t="shared" si="6"/>
        <v>8</v>
      </c>
      <c r="DC12">
        <f t="shared" si="6"/>
        <v>9</v>
      </c>
      <c r="DD12">
        <f t="shared" si="6"/>
        <v>10</v>
      </c>
      <c r="DE12">
        <f t="shared" si="6"/>
        <v>11</v>
      </c>
      <c r="DF12">
        <f t="shared" si="6"/>
        <v>12</v>
      </c>
      <c r="DG12">
        <f t="shared" si="6"/>
        <v>13</v>
      </c>
      <c r="DH12">
        <f t="shared" si="6"/>
        <v>14</v>
      </c>
      <c r="DI12">
        <v>2</v>
      </c>
      <c r="DJ12">
        <f aca="true" t="shared" si="7" ref="DJ12:DU12">DI12+1</f>
        <v>3</v>
      </c>
      <c r="DK12">
        <f t="shared" si="7"/>
        <v>4</v>
      </c>
      <c r="DL12">
        <f t="shared" si="7"/>
        <v>5</v>
      </c>
      <c r="DM12">
        <f t="shared" si="7"/>
        <v>6</v>
      </c>
      <c r="DN12">
        <f t="shared" si="7"/>
        <v>7</v>
      </c>
      <c r="DO12">
        <f t="shared" si="7"/>
        <v>8</v>
      </c>
      <c r="DP12">
        <f t="shared" si="7"/>
        <v>9</v>
      </c>
      <c r="DQ12">
        <f t="shared" si="7"/>
        <v>10</v>
      </c>
      <c r="DR12">
        <f t="shared" si="7"/>
        <v>11</v>
      </c>
      <c r="DS12">
        <f t="shared" si="7"/>
        <v>12</v>
      </c>
      <c r="DT12">
        <f t="shared" si="7"/>
        <v>13</v>
      </c>
      <c r="DU12">
        <f t="shared" si="7"/>
        <v>14</v>
      </c>
      <c r="DW12" s="557"/>
      <c r="DY12" s="561"/>
      <c r="EF12" s="561"/>
    </row>
    <row r="13" spans="1:136" ht="24.75" customHeight="1">
      <c r="A13" s="549"/>
      <c r="C13" s="1"/>
      <c r="D13" s="1020"/>
      <c r="E13" s="1021"/>
      <c r="F13" s="1021"/>
      <c r="G13" s="1021"/>
      <c r="H13" s="1021"/>
      <c r="I13" s="1021"/>
      <c r="J13" s="1034"/>
      <c r="K13" s="1036" t="s">
        <v>25</v>
      </c>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36"/>
      <c r="AK13" s="1027"/>
      <c r="AL13" s="1028"/>
      <c r="AM13" s="1028"/>
      <c r="AN13" s="1028"/>
      <c r="AO13" s="1028"/>
      <c r="AP13" s="1028"/>
      <c r="AQ13" s="1028"/>
      <c r="AR13" s="1028"/>
      <c r="AS13" s="1029"/>
      <c r="AT13" s="993"/>
      <c r="AU13" s="994"/>
      <c r="AV13" s="994"/>
      <c r="AW13" s="994"/>
      <c r="AX13" s="994"/>
      <c r="AY13" s="994"/>
      <c r="AZ13" s="994"/>
      <c r="BA13" s="994"/>
      <c r="BB13" s="994"/>
      <c r="BC13" s="994"/>
      <c r="BD13" s="994"/>
      <c r="BE13" s="994"/>
      <c r="BF13" s="994"/>
      <c r="BG13" s="994"/>
      <c r="BH13" s="994"/>
      <c r="BI13" s="994"/>
      <c r="BJ13" s="995"/>
      <c r="BL13" s="549"/>
      <c r="BN13" s="557"/>
      <c r="BP13" s="945"/>
      <c r="BQ13" s="946"/>
      <c r="BR13" s="946"/>
      <c r="BS13" s="946"/>
      <c r="BT13" s="946"/>
      <c r="BU13" s="946"/>
      <c r="BV13" s="946"/>
      <c r="BW13" s="946"/>
      <c r="BX13" s="946"/>
      <c r="BY13" s="946"/>
      <c r="BZ13" s="946"/>
      <c r="CA13" s="946"/>
      <c r="CB13" s="946"/>
      <c r="CC13" s="946"/>
      <c r="CD13" s="946"/>
      <c r="CE13" s="946"/>
      <c r="CF13" s="946"/>
      <c r="CG13" s="946"/>
      <c r="CH13" s="946"/>
      <c r="CI13" s="946"/>
      <c r="CJ13" s="946"/>
      <c r="CK13" s="946"/>
      <c r="CL13" s="946"/>
      <c r="CM13" s="946"/>
      <c r="CN13" s="946"/>
      <c r="CO13" s="946"/>
      <c r="CP13" s="946"/>
      <c r="CQ13" s="946"/>
      <c r="CR13" s="946"/>
      <c r="CS13" s="946"/>
      <c r="CT13" s="946"/>
      <c r="CU13" s="946"/>
      <c r="CV13" s="946"/>
      <c r="CW13" s="947"/>
      <c r="CX13" s="346"/>
      <c r="CY13" s="346"/>
      <c r="CZ13" s="924" t="s">
        <v>332</v>
      </c>
      <c r="DA13" s="925"/>
      <c r="DB13" s="925"/>
      <c r="DC13" s="925"/>
      <c r="DD13" s="925"/>
      <c r="DE13" s="925"/>
      <c r="DF13" s="925"/>
      <c r="DG13" s="925"/>
      <c r="DH13" s="926"/>
      <c r="DI13" s="902" t="s">
        <v>47</v>
      </c>
      <c r="DJ13" s="715"/>
      <c r="DK13" s="715"/>
      <c r="DL13" s="715"/>
      <c r="DM13" s="715"/>
      <c r="DN13" s="715"/>
      <c r="DO13" s="715"/>
      <c r="DP13" s="715"/>
      <c r="DQ13" s="715"/>
      <c r="DR13" s="715"/>
      <c r="DS13" s="715"/>
      <c r="DT13" s="715"/>
      <c r="DU13" s="624"/>
      <c r="DV13" s="414"/>
      <c r="DW13" s="582"/>
      <c r="DX13" s="414"/>
      <c r="DY13" s="600"/>
      <c r="EA13" s="404" t="s">
        <v>329</v>
      </c>
      <c r="EB13" s="452" t="s">
        <v>328</v>
      </c>
      <c r="EC13" s="440" t="s">
        <v>327</v>
      </c>
      <c r="ED13" s="451">
        <v>9</v>
      </c>
      <c r="EF13" s="561"/>
    </row>
    <row r="14" spans="1:136" ht="29.25" customHeight="1" thickBot="1">
      <c r="A14" s="549"/>
      <c r="C14" s="1"/>
      <c r="D14" s="1022"/>
      <c r="E14" s="1023"/>
      <c r="F14" s="1023"/>
      <c r="G14" s="1023"/>
      <c r="H14" s="1023"/>
      <c r="I14" s="1023"/>
      <c r="J14" s="37"/>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38"/>
      <c r="AK14" s="1030"/>
      <c r="AL14" s="1031"/>
      <c r="AM14" s="1031"/>
      <c r="AN14" s="1031"/>
      <c r="AO14" s="1031"/>
      <c r="AP14" s="1031"/>
      <c r="AQ14" s="1031"/>
      <c r="AR14" s="1031"/>
      <c r="AS14" s="1032"/>
      <c r="AT14" s="996"/>
      <c r="AU14" s="997"/>
      <c r="AV14" s="997"/>
      <c r="AW14" s="997"/>
      <c r="AX14" s="997"/>
      <c r="AY14" s="997"/>
      <c r="AZ14" s="997"/>
      <c r="BA14" s="997"/>
      <c r="BB14" s="997"/>
      <c r="BC14" s="997"/>
      <c r="BD14" s="997"/>
      <c r="BE14" s="997"/>
      <c r="BF14" s="997"/>
      <c r="BG14" s="997"/>
      <c r="BH14" s="997"/>
      <c r="BI14" s="997"/>
      <c r="BJ14" s="998"/>
      <c r="BL14" s="549"/>
      <c r="BN14" s="557"/>
      <c r="BP14" s="927" t="s">
        <v>281</v>
      </c>
      <c r="BQ14" s="928"/>
      <c r="BR14" s="928"/>
      <c r="BS14" s="928"/>
      <c r="BT14" s="928"/>
      <c r="BU14" s="928"/>
      <c r="BV14" s="931" t="s">
        <v>24</v>
      </c>
      <c r="BW14" s="933" t="s">
        <v>304</v>
      </c>
      <c r="BX14" s="933"/>
      <c r="BY14" s="933"/>
      <c r="BZ14" s="933"/>
      <c r="CA14" s="933"/>
      <c r="CB14" s="933"/>
      <c r="CC14" s="933"/>
      <c r="CD14" s="933"/>
      <c r="CE14" s="933"/>
      <c r="CF14" s="933"/>
      <c r="CG14" s="933"/>
      <c r="CH14" s="933"/>
      <c r="CI14" s="933"/>
      <c r="CJ14" s="933"/>
      <c r="CK14" s="933"/>
      <c r="CL14" s="933"/>
      <c r="CM14" s="933"/>
      <c r="CN14" s="933"/>
      <c r="CO14" s="933"/>
      <c r="CP14" s="933"/>
      <c r="CQ14" s="933"/>
      <c r="CR14" s="933"/>
      <c r="CS14" s="933"/>
      <c r="CT14" s="933"/>
      <c r="CU14" s="933"/>
      <c r="CV14" s="343"/>
      <c r="CW14" s="201"/>
      <c r="CX14" s="921" t="s">
        <v>248</v>
      </c>
      <c r="CY14" s="921">
        <v>1</v>
      </c>
      <c r="CZ14" s="378"/>
      <c r="DA14" s="379"/>
      <c r="DB14" s="379"/>
      <c r="DC14" s="379"/>
      <c r="DD14" s="379"/>
      <c r="DE14" s="379"/>
      <c r="DF14" s="379"/>
      <c r="DG14" s="379"/>
      <c r="DH14" s="380"/>
      <c r="DI14" s="838" t="s">
        <v>249</v>
      </c>
      <c r="DJ14" s="627">
        <v>2</v>
      </c>
      <c r="DK14" s="387"/>
      <c r="DL14" s="388"/>
      <c r="DM14" s="388"/>
      <c r="DN14" s="388"/>
      <c r="DO14" s="388"/>
      <c r="DP14" s="388"/>
      <c r="DQ14" s="388"/>
      <c r="DR14" s="388"/>
      <c r="DS14" s="388"/>
      <c r="DT14" s="388"/>
      <c r="DU14" s="961" t="s">
        <v>250</v>
      </c>
      <c r="DW14" s="557"/>
      <c r="DX14" s="414"/>
      <c r="DY14" s="600"/>
      <c r="DZ14" s="361"/>
      <c r="EA14" s="453" t="s">
        <v>331</v>
      </c>
      <c r="EB14" s="453" t="s">
        <v>330</v>
      </c>
      <c r="EC14" s="440" t="s">
        <v>327</v>
      </c>
      <c r="ED14" s="356">
        <v>10</v>
      </c>
      <c r="EF14" s="561"/>
    </row>
    <row r="15" spans="1:144" ht="18.75">
      <c r="A15" s="549"/>
      <c r="C15" s="1"/>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1"/>
      <c r="BM15" s="55"/>
      <c r="BN15" s="599"/>
      <c r="BP15" s="929"/>
      <c r="BQ15" s="930"/>
      <c r="BR15" s="930"/>
      <c r="BS15" s="930"/>
      <c r="BT15" s="930"/>
      <c r="BU15" s="930"/>
      <c r="BV15" s="932"/>
      <c r="BW15" s="934" t="s">
        <v>282</v>
      </c>
      <c r="BX15" s="935"/>
      <c r="BY15" s="935"/>
      <c r="BZ15" s="935"/>
      <c r="CA15" s="935"/>
      <c r="CB15" s="935"/>
      <c r="CC15" s="935"/>
      <c r="CD15" s="935"/>
      <c r="CE15" s="935"/>
      <c r="CF15" s="935"/>
      <c r="CG15" s="935"/>
      <c r="CH15" s="935"/>
      <c r="CI15" s="935"/>
      <c r="CJ15" s="935"/>
      <c r="CK15" s="935"/>
      <c r="CL15" s="935"/>
      <c r="CM15" s="935"/>
      <c r="CN15" s="935"/>
      <c r="CO15" s="935"/>
      <c r="CP15" s="935"/>
      <c r="CQ15" s="935"/>
      <c r="CR15" s="935"/>
      <c r="CS15" s="935"/>
      <c r="CT15" s="935"/>
      <c r="CU15" s="935"/>
      <c r="CV15" s="220"/>
      <c r="CW15" s="221"/>
      <c r="CX15" s="922"/>
      <c r="CY15" s="922"/>
      <c r="CZ15" s="381"/>
      <c r="DA15" s="382"/>
      <c r="DB15" s="382"/>
      <c r="DC15" s="382"/>
      <c r="DD15" s="382"/>
      <c r="DE15" s="382"/>
      <c r="DF15" s="382"/>
      <c r="DG15" s="382"/>
      <c r="DH15" s="383"/>
      <c r="DI15" s="922"/>
      <c r="DJ15" s="628"/>
      <c r="DK15" s="389"/>
      <c r="DL15" s="390"/>
      <c r="DM15" s="390"/>
      <c r="DN15" s="390"/>
      <c r="DO15" s="390"/>
      <c r="DP15" s="390"/>
      <c r="DQ15" s="390"/>
      <c r="DR15" s="390"/>
      <c r="DS15" s="390"/>
      <c r="DT15" s="390"/>
      <c r="DU15" s="962"/>
      <c r="DW15" s="557"/>
      <c r="DX15" s="414"/>
      <c r="DY15" s="600"/>
      <c r="EF15" s="561"/>
      <c r="EJ15" s="414"/>
      <c r="EK15" s="414"/>
      <c r="EL15" s="414"/>
      <c r="EM15" s="414"/>
      <c r="EN15" s="414"/>
    </row>
    <row r="16" spans="1:136" ht="18.75">
      <c r="A16" s="549"/>
      <c r="C16" s="1"/>
      <c r="D16" s="55"/>
      <c r="E16" s="55"/>
      <c r="F16" s="55"/>
      <c r="G16" s="55"/>
      <c r="H16" s="55"/>
      <c r="I16" s="55"/>
      <c r="J16" s="122"/>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55"/>
      <c r="AK16" s="121"/>
      <c r="AL16" s="121"/>
      <c r="AM16" s="121"/>
      <c r="AN16" s="121"/>
      <c r="AO16" s="121"/>
      <c r="AP16" s="121"/>
      <c r="AQ16" s="121"/>
      <c r="AR16" s="121"/>
      <c r="AS16" s="121"/>
      <c r="AT16" s="124"/>
      <c r="AU16" s="124"/>
      <c r="AV16" s="124"/>
      <c r="AW16" s="124"/>
      <c r="AX16" s="124"/>
      <c r="AY16" s="124"/>
      <c r="AZ16" s="124"/>
      <c r="BA16" s="124"/>
      <c r="BB16" s="124"/>
      <c r="BC16" s="124"/>
      <c r="BD16" s="124"/>
      <c r="BE16" s="124"/>
      <c r="BF16" s="124"/>
      <c r="BG16" s="124"/>
      <c r="BH16" s="124"/>
      <c r="BI16" s="124"/>
      <c r="BJ16" s="124"/>
      <c r="BL16" s="549"/>
      <c r="BN16" s="557"/>
      <c r="BP16" s="959"/>
      <c r="BQ16" s="960"/>
      <c r="BR16" s="960"/>
      <c r="BS16" s="960"/>
      <c r="BT16" s="960"/>
      <c r="BU16" s="960"/>
      <c r="BV16" s="344"/>
      <c r="BW16" s="936"/>
      <c r="BX16" s="936"/>
      <c r="BY16" s="936"/>
      <c r="BZ16" s="936"/>
      <c r="CA16" s="936"/>
      <c r="CB16" s="936"/>
      <c r="CC16" s="936"/>
      <c r="CD16" s="936"/>
      <c r="CE16" s="936"/>
      <c r="CF16" s="936"/>
      <c r="CG16" s="936"/>
      <c r="CH16" s="936"/>
      <c r="CI16" s="936"/>
      <c r="CJ16" s="936"/>
      <c r="CK16" s="936"/>
      <c r="CL16" s="936"/>
      <c r="CM16" s="936"/>
      <c r="CN16" s="936"/>
      <c r="CO16" s="936"/>
      <c r="CP16" s="936"/>
      <c r="CQ16" s="936"/>
      <c r="CR16" s="936"/>
      <c r="CS16" s="936"/>
      <c r="CT16" s="936"/>
      <c r="CU16" s="936"/>
      <c r="CV16" s="345"/>
      <c r="CW16" s="195"/>
      <c r="CX16" s="923"/>
      <c r="CY16" s="923"/>
      <c r="CZ16" s="384"/>
      <c r="DA16" s="385"/>
      <c r="DB16" s="385"/>
      <c r="DC16" s="385"/>
      <c r="DD16" s="385"/>
      <c r="DE16" s="385"/>
      <c r="DF16" s="385"/>
      <c r="DG16" s="385"/>
      <c r="DH16" s="386"/>
      <c r="DI16" s="923"/>
      <c r="DJ16" s="629"/>
      <c r="DK16" s="391"/>
      <c r="DL16" s="392"/>
      <c r="DM16" s="392"/>
      <c r="DN16" s="392"/>
      <c r="DO16" s="392"/>
      <c r="DP16" s="392"/>
      <c r="DQ16" s="392"/>
      <c r="DR16" s="392"/>
      <c r="DS16" s="392"/>
      <c r="DT16" s="392"/>
      <c r="DU16" s="963"/>
      <c r="DW16" s="557"/>
      <c r="DY16" s="561"/>
      <c r="EF16" s="561"/>
    </row>
    <row r="17" spans="1:136" ht="14.25" customHeight="1" thickBot="1">
      <c r="A17" s="549"/>
      <c r="C17" s="1"/>
      <c r="D17" s="1" t="s">
        <v>149</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L17" s="549"/>
      <c r="BN17" s="557"/>
      <c r="DQ17" s="414"/>
      <c r="DR17" s="414"/>
      <c r="DS17" s="414"/>
      <c r="DT17" s="414"/>
      <c r="DU17" s="414"/>
      <c r="DV17" s="414"/>
      <c r="DW17" s="582"/>
      <c r="DX17" s="414"/>
      <c r="DY17" s="600"/>
      <c r="EA17" s="214"/>
      <c r="EF17" s="561"/>
    </row>
    <row r="18" spans="1:136" ht="23.25" customHeight="1" thickBot="1">
      <c r="A18" s="549"/>
      <c r="C18" s="1"/>
      <c r="D18" s="1045"/>
      <c r="E18" s="1046"/>
      <c r="F18" s="1046"/>
      <c r="G18" s="1046"/>
      <c r="H18" s="1046"/>
      <c r="I18" s="1046"/>
      <c r="J18" s="1046"/>
      <c r="K18" s="1046"/>
      <c r="L18" s="1046"/>
      <c r="M18" s="1046"/>
      <c r="N18" s="1047"/>
      <c r="O18" s="1005" t="s">
        <v>40</v>
      </c>
      <c r="P18" s="1006"/>
      <c r="Q18" s="1006"/>
      <c r="R18" s="1006"/>
      <c r="S18" s="1006"/>
      <c r="T18" s="1006"/>
      <c r="U18" s="1006"/>
      <c r="V18" s="1007"/>
      <c r="W18" s="1005" t="s">
        <v>41</v>
      </c>
      <c r="X18" s="1006"/>
      <c r="Y18" s="1006"/>
      <c r="Z18" s="1006"/>
      <c r="AA18" s="1006"/>
      <c r="AB18" s="1006"/>
      <c r="AC18" s="1007"/>
      <c r="AD18" s="1005" t="s">
        <v>42</v>
      </c>
      <c r="AE18" s="1006"/>
      <c r="AF18" s="1006"/>
      <c r="AG18" s="1006"/>
      <c r="AH18" s="1006"/>
      <c r="AI18" s="1006"/>
      <c r="AJ18" s="1006"/>
      <c r="AK18" s="1007"/>
      <c r="AL18" s="1005" t="s">
        <v>43</v>
      </c>
      <c r="AM18" s="1006"/>
      <c r="AN18" s="1006"/>
      <c r="AO18" s="1006"/>
      <c r="AP18" s="1006"/>
      <c r="AQ18" s="1006"/>
      <c r="AR18" s="1006"/>
      <c r="AS18" s="1007"/>
      <c r="AT18" s="999" t="s">
        <v>35</v>
      </c>
      <c r="AU18" s="1000"/>
      <c r="AV18" s="1000"/>
      <c r="AW18" s="1000"/>
      <c r="AX18" s="1000"/>
      <c r="AY18" s="1000"/>
      <c r="AZ18" s="1001"/>
      <c r="BA18" s="1002" t="s">
        <v>112</v>
      </c>
      <c r="BB18" s="1003"/>
      <c r="BC18" s="1003"/>
      <c r="BD18" s="1003"/>
      <c r="BE18" s="1003"/>
      <c r="BF18" s="1003"/>
      <c r="BG18" s="1003"/>
      <c r="BH18" s="1003"/>
      <c r="BI18" s="1003"/>
      <c r="BJ18" s="1004"/>
      <c r="BL18" s="549"/>
      <c r="BN18" s="557"/>
      <c r="BP18" s="1" t="s">
        <v>149</v>
      </c>
      <c r="DW18" s="557"/>
      <c r="DY18" s="561"/>
      <c r="EF18" s="561"/>
    </row>
    <row r="19" spans="1:136" ht="29.25" customHeight="1">
      <c r="A19" s="549"/>
      <c r="C19" s="1"/>
      <c r="D19" s="1018" t="s">
        <v>23</v>
      </c>
      <c r="E19" s="1039"/>
      <c r="F19" s="1039"/>
      <c r="G19" s="1039"/>
      <c r="H19" s="1039"/>
      <c r="I19" s="1039"/>
      <c r="J19" s="1039"/>
      <c r="K19" s="1039"/>
      <c r="L19" s="1039"/>
      <c r="M19" s="1039"/>
      <c r="N19" s="1040"/>
      <c r="O19" s="1013"/>
      <c r="P19" s="1014"/>
      <c r="Q19" s="1014"/>
      <c r="R19" s="1014"/>
      <c r="S19" s="1014"/>
      <c r="T19" s="1014"/>
      <c r="U19" s="1014"/>
      <c r="V19" s="1015"/>
      <c r="W19" s="1013"/>
      <c r="X19" s="1014"/>
      <c r="Y19" s="1014"/>
      <c r="Z19" s="1014"/>
      <c r="AA19" s="1014"/>
      <c r="AB19" s="1014"/>
      <c r="AC19" s="1015"/>
      <c r="AD19" s="1013"/>
      <c r="AE19" s="1014"/>
      <c r="AF19" s="1014"/>
      <c r="AG19" s="1014"/>
      <c r="AH19" s="1014"/>
      <c r="AI19" s="1014"/>
      <c r="AJ19" s="1014"/>
      <c r="AK19" s="1015"/>
      <c r="AL19" s="1013"/>
      <c r="AM19" s="1014"/>
      <c r="AN19" s="1014"/>
      <c r="AO19" s="1014"/>
      <c r="AP19" s="1014"/>
      <c r="AQ19" s="1014"/>
      <c r="AR19" s="1014"/>
      <c r="AS19" s="1015"/>
      <c r="AT19" s="1016">
        <f>AK12</f>
        <v>0</v>
      </c>
      <c r="AU19" s="1017"/>
      <c r="AV19" s="1017"/>
      <c r="AW19" s="1017"/>
      <c r="AX19" s="1017"/>
      <c r="AY19" s="1017"/>
      <c r="AZ19" s="1017"/>
      <c r="BA19" s="1011"/>
      <c r="BB19" s="1011"/>
      <c r="BC19" s="1011"/>
      <c r="BD19" s="1011"/>
      <c r="BE19" s="1011"/>
      <c r="BF19" s="1011"/>
      <c r="BG19" s="1011"/>
      <c r="BH19" s="1011"/>
      <c r="BI19" s="1011"/>
      <c r="BJ19" s="1012"/>
      <c r="BL19" s="549"/>
      <c r="BN19" s="557"/>
      <c r="BP19" s="214">
        <v>1</v>
      </c>
      <c r="BQ19" s="214">
        <f aca="true" t="shared" si="8" ref="BQ19:CE19">BP19+1</f>
        <v>2</v>
      </c>
      <c r="BR19" s="214">
        <f t="shared" si="8"/>
        <v>3</v>
      </c>
      <c r="BS19" s="214">
        <f t="shared" si="8"/>
        <v>4</v>
      </c>
      <c r="BT19" s="214">
        <f t="shared" si="8"/>
        <v>5</v>
      </c>
      <c r="BU19" s="214">
        <f t="shared" si="8"/>
        <v>6</v>
      </c>
      <c r="BV19" s="214">
        <f t="shared" si="8"/>
        <v>7</v>
      </c>
      <c r="BW19" s="214">
        <f t="shared" si="8"/>
        <v>8</v>
      </c>
      <c r="BX19" s="214">
        <f t="shared" si="8"/>
        <v>9</v>
      </c>
      <c r="BY19" s="214">
        <f t="shared" si="8"/>
        <v>10</v>
      </c>
      <c r="BZ19" s="214">
        <f t="shared" si="8"/>
        <v>11</v>
      </c>
      <c r="CA19" s="214">
        <f t="shared" si="8"/>
        <v>12</v>
      </c>
      <c r="CB19" s="214">
        <f t="shared" si="8"/>
        <v>13</v>
      </c>
      <c r="CC19" s="214">
        <f t="shared" si="8"/>
        <v>14</v>
      </c>
      <c r="CD19" s="214">
        <f t="shared" si="8"/>
        <v>15</v>
      </c>
      <c r="CE19" s="214">
        <f t="shared" si="8"/>
        <v>16</v>
      </c>
      <c r="CF19" s="214">
        <f aca="true" t="shared" si="9" ref="CF19:DU19">CE19+1</f>
        <v>17</v>
      </c>
      <c r="CG19" s="214">
        <f t="shared" si="9"/>
        <v>18</v>
      </c>
      <c r="CH19" s="214">
        <f t="shared" si="9"/>
        <v>19</v>
      </c>
      <c r="CI19" s="214">
        <f t="shared" si="9"/>
        <v>20</v>
      </c>
      <c r="CJ19" s="214">
        <f t="shared" si="9"/>
        <v>21</v>
      </c>
      <c r="CK19" s="214">
        <f t="shared" si="9"/>
        <v>22</v>
      </c>
      <c r="CL19" s="214">
        <f t="shared" si="9"/>
        <v>23</v>
      </c>
      <c r="CM19" s="214">
        <f t="shared" si="9"/>
        <v>24</v>
      </c>
      <c r="CN19" s="214">
        <f t="shared" si="9"/>
        <v>25</v>
      </c>
      <c r="CO19" s="214">
        <f t="shared" si="9"/>
        <v>26</v>
      </c>
      <c r="CP19" s="214">
        <f t="shared" si="9"/>
        <v>27</v>
      </c>
      <c r="CQ19" s="214">
        <f t="shared" si="9"/>
        <v>28</v>
      </c>
      <c r="CR19" s="214">
        <f t="shared" si="9"/>
        <v>29</v>
      </c>
      <c r="CS19" s="214">
        <f t="shared" si="9"/>
        <v>30</v>
      </c>
      <c r="CT19" s="214">
        <f t="shared" si="9"/>
        <v>31</v>
      </c>
      <c r="CU19" s="214">
        <f t="shared" si="9"/>
        <v>32</v>
      </c>
      <c r="CV19" s="214">
        <f t="shared" si="9"/>
        <v>33</v>
      </c>
      <c r="CW19" s="214">
        <f t="shared" si="9"/>
        <v>34</v>
      </c>
      <c r="CX19" s="214">
        <f t="shared" si="9"/>
        <v>35</v>
      </c>
      <c r="CY19" s="214">
        <f t="shared" si="9"/>
        <v>36</v>
      </c>
      <c r="CZ19" s="214">
        <f t="shared" si="9"/>
        <v>37</v>
      </c>
      <c r="DA19" s="214">
        <f t="shared" si="9"/>
        <v>38</v>
      </c>
      <c r="DB19" s="214">
        <f t="shared" si="9"/>
        <v>39</v>
      </c>
      <c r="DC19" s="214">
        <f t="shared" si="9"/>
        <v>40</v>
      </c>
      <c r="DD19" s="214">
        <f t="shared" si="9"/>
        <v>41</v>
      </c>
      <c r="DE19" s="214">
        <f t="shared" si="9"/>
        <v>42</v>
      </c>
      <c r="DF19" s="214">
        <f t="shared" si="9"/>
        <v>43</v>
      </c>
      <c r="DG19" s="214">
        <f t="shared" si="9"/>
        <v>44</v>
      </c>
      <c r="DH19" s="214">
        <f t="shared" si="9"/>
        <v>45</v>
      </c>
      <c r="DI19" s="214">
        <f t="shared" si="9"/>
        <v>46</v>
      </c>
      <c r="DJ19" s="214">
        <f t="shared" si="9"/>
        <v>47</v>
      </c>
      <c r="DK19" s="214">
        <f t="shared" si="9"/>
        <v>48</v>
      </c>
      <c r="DL19" s="214">
        <f t="shared" si="9"/>
        <v>49</v>
      </c>
      <c r="DM19" s="214">
        <f t="shared" si="9"/>
        <v>50</v>
      </c>
      <c r="DN19" s="214">
        <f t="shared" si="9"/>
        <v>51</v>
      </c>
      <c r="DO19" s="214">
        <f t="shared" si="9"/>
        <v>52</v>
      </c>
      <c r="DP19" s="214">
        <f t="shared" si="9"/>
        <v>53</v>
      </c>
      <c r="DQ19" s="214">
        <f t="shared" si="9"/>
        <v>54</v>
      </c>
      <c r="DR19" s="214">
        <f t="shared" si="9"/>
        <v>55</v>
      </c>
      <c r="DS19" s="214">
        <f t="shared" si="9"/>
        <v>56</v>
      </c>
      <c r="DT19" s="214">
        <f t="shared" si="9"/>
        <v>57</v>
      </c>
      <c r="DU19" s="214">
        <f t="shared" si="9"/>
        <v>58</v>
      </c>
      <c r="DV19" s="214"/>
      <c r="DW19" s="558"/>
      <c r="DX19" s="214"/>
      <c r="DY19" s="601"/>
      <c r="DZ19" s="214"/>
      <c r="EA19" s="1" t="s">
        <v>149</v>
      </c>
      <c r="EF19" s="561"/>
    </row>
    <row r="20" spans="1:136" ht="18" customHeight="1" thickBot="1">
      <c r="A20" s="549"/>
      <c r="C20" s="1"/>
      <c r="D20" s="39"/>
      <c r="E20" s="980" t="s">
        <v>38</v>
      </c>
      <c r="F20" s="981"/>
      <c r="G20" s="981"/>
      <c r="H20" s="981"/>
      <c r="I20" s="981"/>
      <c r="J20" s="981"/>
      <c r="K20" s="981"/>
      <c r="L20" s="981"/>
      <c r="M20" s="981"/>
      <c r="N20" s="982"/>
      <c r="O20" s="983"/>
      <c r="P20" s="984"/>
      <c r="Q20" s="984"/>
      <c r="R20" s="984"/>
      <c r="S20" s="984"/>
      <c r="T20" s="984"/>
      <c r="U20" s="984"/>
      <c r="V20" s="985"/>
      <c r="W20" s="986" t="s">
        <v>26</v>
      </c>
      <c r="X20" s="987"/>
      <c r="Y20" s="988" t="e">
        <f>W19/O19</f>
        <v>#DIV/0!</v>
      </c>
      <c r="Z20" s="988"/>
      <c r="AA20" s="988"/>
      <c r="AB20" s="988"/>
      <c r="AC20" s="989"/>
      <c r="AD20" s="976" t="s">
        <v>27</v>
      </c>
      <c r="AE20" s="977"/>
      <c r="AF20" s="978" t="e">
        <v>#DIV/0!</v>
      </c>
      <c r="AG20" s="977"/>
      <c r="AH20" s="977"/>
      <c r="AI20" s="977"/>
      <c r="AJ20" s="977"/>
      <c r="AK20" s="979"/>
      <c r="AL20" s="976" t="s">
        <v>34</v>
      </c>
      <c r="AM20" s="977"/>
      <c r="AN20" s="978" t="e">
        <v>#DIV/0!</v>
      </c>
      <c r="AO20" s="977"/>
      <c r="AP20" s="977"/>
      <c r="AQ20" s="977"/>
      <c r="AR20" s="977"/>
      <c r="AS20" s="979"/>
      <c r="AT20" s="986" t="s">
        <v>28</v>
      </c>
      <c r="AU20" s="987"/>
      <c r="AV20" s="988" t="e">
        <f>AT19/AL19</f>
        <v>#DIV/0!</v>
      </c>
      <c r="AW20" s="988"/>
      <c r="AX20" s="988"/>
      <c r="AY20" s="988"/>
      <c r="AZ20" s="989"/>
      <c r="BA20" s="1008" t="e">
        <f>(Y20*AF20*AN20*AV20)^(1/4)</f>
        <v>#DIV/0!</v>
      </c>
      <c r="BB20" s="1009"/>
      <c r="BC20" s="1009"/>
      <c r="BD20" s="1009"/>
      <c r="BE20" s="1009"/>
      <c r="BF20" s="1009"/>
      <c r="BG20" s="1009"/>
      <c r="BH20" s="1009"/>
      <c r="BI20" s="1009"/>
      <c r="BJ20" s="1010"/>
      <c r="BL20" s="549"/>
      <c r="BN20" s="557"/>
      <c r="BP20" s="953"/>
      <c r="BQ20" s="954"/>
      <c r="BR20" s="954"/>
      <c r="BS20" s="954"/>
      <c r="BT20" s="954"/>
      <c r="BU20" s="954"/>
      <c r="BV20" s="954"/>
      <c r="BW20" s="954"/>
      <c r="BX20" s="954"/>
      <c r="BY20" s="955"/>
      <c r="BZ20" s="956" t="s">
        <v>230</v>
      </c>
      <c r="CA20" s="957"/>
      <c r="CB20" s="957"/>
      <c r="CC20" s="957"/>
      <c r="CD20" s="957"/>
      <c r="CE20" s="957"/>
      <c r="CF20" s="957"/>
      <c r="CG20" s="958"/>
      <c r="CH20" s="956" t="s">
        <v>230</v>
      </c>
      <c r="CI20" s="957"/>
      <c r="CJ20" s="957"/>
      <c r="CK20" s="957"/>
      <c r="CL20" s="957"/>
      <c r="CM20" s="957"/>
      <c r="CN20" s="957"/>
      <c r="CO20" s="958"/>
      <c r="CP20" s="956" t="s">
        <v>230</v>
      </c>
      <c r="CQ20" s="957"/>
      <c r="CR20" s="957"/>
      <c r="CS20" s="957"/>
      <c r="CT20" s="957"/>
      <c r="CU20" s="957"/>
      <c r="CV20" s="957"/>
      <c r="CW20" s="958"/>
      <c r="CX20" s="956" t="s">
        <v>230</v>
      </c>
      <c r="CY20" s="957"/>
      <c r="CZ20" s="957"/>
      <c r="DA20" s="957"/>
      <c r="DB20" s="957"/>
      <c r="DC20" s="957"/>
      <c r="DD20" s="957"/>
      <c r="DE20" s="958"/>
      <c r="DF20" s="956" t="s">
        <v>230</v>
      </c>
      <c r="DG20" s="957"/>
      <c r="DH20" s="957"/>
      <c r="DI20" s="957"/>
      <c r="DJ20" s="957"/>
      <c r="DK20" s="957"/>
      <c r="DL20" s="957"/>
      <c r="DM20" s="958"/>
      <c r="DN20" s="950" t="s">
        <v>230</v>
      </c>
      <c r="DO20" s="951"/>
      <c r="DP20" s="951"/>
      <c r="DQ20" s="951"/>
      <c r="DR20" s="951"/>
      <c r="DS20" s="951"/>
      <c r="DT20" s="951"/>
      <c r="DU20" s="952"/>
      <c r="DW20" s="557"/>
      <c r="DY20" s="561"/>
      <c r="EA20" s="405" t="s">
        <v>243</v>
      </c>
      <c r="EB20" s="405" t="s">
        <v>334</v>
      </c>
      <c r="EC20" s="428" t="s">
        <v>327</v>
      </c>
      <c r="ED20" s="447">
        <v>8</v>
      </c>
      <c r="EF20" s="561"/>
    </row>
    <row r="21" spans="1:136" ht="15.75" customHeight="1">
      <c r="A21" s="549"/>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54"/>
      <c r="BB21" s="1"/>
      <c r="BC21" s="1"/>
      <c r="BD21" s="1"/>
      <c r="BE21" s="1"/>
      <c r="BF21" s="1"/>
      <c r="BG21" s="1"/>
      <c r="BH21" s="1"/>
      <c r="BI21" s="1"/>
      <c r="BJ21" s="1"/>
      <c r="BL21" s="549"/>
      <c r="BN21" s="557"/>
      <c r="BP21" s="953"/>
      <c r="BQ21" s="954"/>
      <c r="BR21" s="954"/>
      <c r="BS21" s="954"/>
      <c r="BT21" s="954"/>
      <c r="BU21" s="954"/>
      <c r="BV21" s="954"/>
      <c r="BW21" s="954"/>
      <c r="BX21" s="954"/>
      <c r="BY21" s="955"/>
      <c r="BZ21" s="956" t="s">
        <v>241</v>
      </c>
      <c r="CA21" s="957"/>
      <c r="CB21" s="957"/>
      <c r="CC21" s="957"/>
      <c r="CD21" s="957"/>
      <c r="CE21" s="957"/>
      <c r="CF21" s="957"/>
      <c r="CG21" s="958"/>
      <c r="CH21" s="956" t="s">
        <v>240</v>
      </c>
      <c r="CI21" s="957"/>
      <c r="CJ21" s="957"/>
      <c r="CK21" s="957"/>
      <c r="CL21" s="957"/>
      <c r="CM21" s="957"/>
      <c r="CN21" s="957"/>
      <c r="CO21" s="958"/>
      <c r="CP21" s="956" t="s">
        <v>239</v>
      </c>
      <c r="CQ21" s="957"/>
      <c r="CR21" s="957"/>
      <c r="CS21" s="957"/>
      <c r="CT21" s="957"/>
      <c r="CU21" s="957"/>
      <c r="CV21" s="957"/>
      <c r="CW21" s="958"/>
      <c r="CX21" s="956" t="s">
        <v>238</v>
      </c>
      <c r="CY21" s="957"/>
      <c r="CZ21" s="957"/>
      <c r="DA21" s="957"/>
      <c r="DB21" s="957"/>
      <c r="DC21" s="957"/>
      <c r="DD21" s="957"/>
      <c r="DE21" s="958"/>
      <c r="DF21" s="956" t="s">
        <v>237</v>
      </c>
      <c r="DG21" s="957"/>
      <c r="DH21" s="957"/>
      <c r="DI21" s="957"/>
      <c r="DJ21" s="957"/>
      <c r="DK21" s="957"/>
      <c r="DL21" s="957"/>
      <c r="DM21" s="958"/>
      <c r="DN21" s="971" t="s">
        <v>242</v>
      </c>
      <c r="DO21" s="972"/>
      <c r="DP21" s="972"/>
      <c r="DQ21" s="972"/>
      <c r="DR21" s="972"/>
      <c r="DS21" s="972"/>
      <c r="DT21" s="972"/>
      <c r="DU21" s="973"/>
      <c r="DW21" s="557"/>
      <c r="DY21" s="561"/>
      <c r="EA21" s="406"/>
      <c r="EB21" s="406" t="s">
        <v>335</v>
      </c>
      <c r="EC21" s="429" t="s">
        <v>327</v>
      </c>
      <c r="ED21" s="449">
        <v>8</v>
      </c>
      <c r="EF21" s="561"/>
    </row>
    <row r="22" spans="1:136" ht="15">
      <c r="A22" s="549"/>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54"/>
      <c r="BB22" s="1"/>
      <c r="BC22" s="1"/>
      <c r="BD22" s="1"/>
      <c r="BE22" s="1"/>
      <c r="BF22" s="1"/>
      <c r="BG22" s="1"/>
      <c r="BH22" s="1"/>
      <c r="BI22" s="1"/>
      <c r="BJ22" s="1"/>
      <c r="BL22" s="549"/>
      <c r="BN22" s="557"/>
      <c r="BP22" s="714" t="s">
        <v>243</v>
      </c>
      <c r="BQ22" s="964"/>
      <c r="BR22" s="964"/>
      <c r="BS22" s="964"/>
      <c r="BT22" s="964"/>
      <c r="BU22" s="964"/>
      <c r="BV22" s="964"/>
      <c r="BW22" s="964"/>
      <c r="BX22" s="964"/>
      <c r="BY22" s="835"/>
      <c r="BZ22" s="377"/>
      <c r="CA22" s="348"/>
      <c r="CB22" s="348"/>
      <c r="CC22" s="348"/>
      <c r="CD22" s="348"/>
      <c r="CE22" s="348"/>
      <c r="CF22" s="348"/>
      <c r="CG22" s="350"/>
      <c r="CH22" s="377"/>
      <c r="CI22" s="348"/>
      <c r="CJ22" s="348"/>
      <c r="CK22" s="348"/>
      <c r="CL22" s="348"/>
      <c r="CM22" s="348"/>
      <c r="CN22" s="348"/>
      <c r="CO22" s="350"/>
      <c r="CP22" s="377"/>
      <c r="CQ22" s="348"/>
      <c r="CR22" s="348"/>
      <c r="CS22" s="348"/>
      <c r="CT22" s="348"/>
      <c r="CU22" s="348"/>
      <c r="CV22" s="348"/>
      <c r="CW22" s="350"/>
      <c r="CX22" s="377"/>
      <c r="CY22" s="348"/>
      <c r="CZ22" s="348"/>
      <c r="DA22" s="348"/>
      <c r="DB22" s="348"/>
      <c r="DC22" s="348"/>
      <c r="DD22" s="348"/>
      <c r="DE22" s="350"/>
      <c r="DF22" s="377"/>
      <c r="DG22" s="348"/>
      <c r="DH22" s="348"/>
      <c r="DI22" s="348"/>
      <c r="DJ22" s="348"/>
      <c r="DK22" s="348"/>
      <c r="DL22" s="348"/>
      <c r="DM22" s="350"/>
      <c r="DN22" s="953"/>
      <c r="DO22" s="954"/>
      <c r="DP22" s="954"/>
      <c r="DQ22" s="954"/>
      <c r="DR22" s="954"/>
      <c r="DS22" s="954"/>
      <c r="DT22" s="954"/>
      <c r="DU22" s="955"/>
      <c r="DW22" s="557"/>
      <c r="DY22" s="561"/>
      <c r="EA22" s="406"/>
      <c r="EB22" s="406" t="s">
        <v>336</v>
      </c>
      <c r="EC22" s="429" t="s">
        <v>327</v>
      </c>
      <c r="ED22" s="449">
        <v>8</v>
      </c>
      <c r="EF22" s="561"/>
    </row>
    <row r="23" spans="1:136" ht="17.25" customHeight="1" thickBot="1">
      <c r="A23" s="549"/>
      <c r="C23" s="1"/>
      <c r="D23" s="25" t="s">
        <v>29</v>
      </c>
      <c r="E23" s="1"/>
      <c r="F23" s="1"/>
      <c r="G23" s="1"/>
      <c r="H23" s="1"/>
      <c r="I23" s="974" t="s">
        <v>423</v>
      </c>
      <c r="J23" s="974"/>
      <c r="K23" s="974"/>
      <c r="L23" s="974"/>
      <c r="M23" s="974"/>
      <c r="N23" s="974"/>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974"/>
      <c r="AP23" s="974"/>
      <c r="AQ23" s="974"/>
      <c r="AR23" s="974"/>
      <c r="AS23" s="974"/>
      <c r="AT23" s="974"/>
      <c r="AU23" s="974"/>
      <c r="AV23" s="974"/>
      <c r="AW23" s="974"/>
      <c r="AX23" s="974"/>
      <c r="AY23" s="974"/>
      <c r="AZ23" s="974"/>
      <c r="BA23" s="974"/>
      <c r="BB23" s="974"/>
      <c r="BC23" s="974"/>
      <c r="BD23" s="974"/>
      <c r="BE23" s="974"/>
      <c r="BF23" s="974"/>
      <c r="BG23" s="974"/>
      <c r="BH23" s="974"/>
      <c r="BI23" s="974"/>
      <c r="BJ23" s="974"/>
      <c r="BL23" s="549"/>
      <c r="BN23" s="557"/>
      <c r="BP23" s="965" t="s">
        <v>38</v>
      </c>
      <c r="BQ23" s="966"/>
      <c r="BR23" s="966"/>
      <c r="BS23" s="966"/>
      <c r="BT23" s="966"/>
      <c r="BU23" s="966"/>
      <c r="BV23" s="966"/>
      <c r="BW23" s="966"/>
      <c r="BX23" s="966"/>
      <c r="BY23" s="967"/>
      <c r="BZ23" s="953"/>
      <c r="CA23" s="954"/>
      <c r="CB23" s="954"/>
      <c r="CC23" s="954"/>
      <c r="CD23" s="954"/>
      <c r="CE23" s="954"/>
      <c r="CF23" s="954"/>
      <c r="CG23" s="955"/>
      <c r="CH23" s="377"/>
      <c r="CI23" s="348"/>
      <c r="CJ23" s="348"/>
      <c r="CK23" s="348"/>
      <c r="CL23" s="348"/>
      <c r="CM23" s="348"/>
      <c r="CN23" s="348"/>
      <c r="CO23" s="350"/>
      <c r="CP23" s="377"/>
      <c r="CQ23" s="348"/>
      <c r="CR23" s="348"/>
      <c r="CS23" s="348"/>
      <c r="CT23" s="348"/>
      <c r="CU23" s="348"/>
      <c r="CV23" s="348"/>
      <c r="CW23" s="350"/>
      <c r="CX23" s="377"/>
      <c r="CY23" s="348"/>
      <c r="CZ23" s="348"/>
      <c r="DA23" s="348"/>
      <c r="DB23" s="348"/>
      <c r="DC23" s="348"/>
      <c r="DD23" s="348"/>
      <c r="DE23" s="350"/>
      <c r="DF23" s="377"/>
      <c r="DG23" s="348"/>
      <c r="DH23" s="348"/>
      <c r="DI23" s="348"/>
      <c r="DJ23" s="348"/>
      <c r="DK23" s="348"/>
      <c r="DL23" s="348"/>
      <c r="DM23" s="350"/>
      <c r="DN23" s="968" t="s">
        <v>244</v>
      </c>
      <c r="DO23" s="969"/>
      <c r="DP23" s="969"/>
      <c r="DQ23" s="969"/>
      <c r="DR23" s="969"/>
      <c r="DS23" s="969"/>
      <c r="DT23" s="969"/>
      <c r="DU23" s="970"/>
      <c r="DW23" s="557"/>
      <c r="DY23" s="561"/>
      <c r="EA23" s="406"/>
      <c r="EB23" s="406" t="s">
        <v>337</v>
      </c>
      <c r="EC23" s="429" t="s">
        <v>327</v>
      </c>
      <c r="ED23" s="449">
        <v>8</v>
      </c>
      <c r="EF23" s="561"/>
    </row>
    <row r="24" spans="1:136" ht="13.5" customHeight="1">
      <c r="A24" s="549"/>
      <c r="D24" s="25"/>
      <c r="E24" s="1"/>
      <c r="F24" s="1"/>
      <c r="G24" s="1"/>
      <c r="H24" s="1"/>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5"/>
      <c r="AZ24" s="975"/>
      <c r="BA24" s="975"/>
      <c r="BB24" s="975"/>
      <c r="BC24" s="975"/>
      <c r="BD24" s="975"/>
      <c r="BE24" s="975"/>
      <c r="BF24" s="975"/>
      <c r="BG24" s="975"/>
      <c r="BH24" s="975"/>
      <c r="BI24" s="975"/>
      <c r="BJ24" s="975"/>
      <c r="BL24" s="549"/>
      <c r="BN24" s="557"/>
      <c r="CH24" t="s">
        <v>288</v>
      </c>
      <c r="CP24" t="s">
        <v>289</v>
      </c>
      <c r="CX24" t="s">
        <v>290</v>
      </c>
      <c r="DF24" t="s">
        <v>291</v>
      </c>
      <c r="DW24" s="557"/>
      <c r="DY24" s="561"/>
      <c r="EA24" s="408"/>
      <c r="EB24" s="408" t="s">
        <v>236</v>
      </c>
      <c r="EC24" s="430" t="s">
        <v>327</v>
      </c>
      <c r="ED24" s="445">
        <v>8</v>
      </c>
      <c r="EF24" s="561"/>
    </row>
    <row r="25" spans="1:136" ht="13.5" customHeight="1">
      <c r="A25" s="549"/>
      <c r="D25" s="40" t="s">
        <v>30</v>
      </c>
      <c r="E25" s="41"/>
      <c r="F25" s="41"/>
      <c r="G25" s="41"/>
      <c r="H25" s="41"/>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3"/>
      <c r="BL25" s="549"/>
      <c r="BN25" s="557"/>
      <c r="DW25" s="557"/>
      <c r="DY25" s="561"/>
      <c r="EA25" s="405" t="s">
        <v>415</v>
      </c>
      <c r="EB25" s="405" t="s">
        <v>335</v>
      </c>
      <c r="EC25" s="428" t="s">
        <v>327</v>
      </c>
      <c r="ED25" s="447">
        <v>8</v>
      </c>
      <c r="EF25" s="561"/>
    </row>
    <row r="26" spans="1:136" ht="15" customHeight="1">
      <c r="A26" s="549"/>
      <c r="D26" s="44"/>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6"/>
      <c r="BL26" s="549"/>
      <c r="BN26" s="557"/>
      <c r="BP26" s="25" t="s">
        <v>29</v>
      </c>
      <c r="BQ26" s="1"/>
      <c r="BR26" s="1"/>
      <c r="BS26" s="829" t="s">
        <v>39</v>
      </c>
      <c r="BT26" s="631"/>
      <c r="BU26" s="631"/>
      <c r="BV26" s="631"/>
      <c r="BW26" s="631"/>
      <c r="BX26" s="631"/>
      <c r="BY26" s="631"/>
      <c r="BZ26" s="631"/>
      <c r="CA26" s="631"/>
      <c r="CB26" s="631"/>
      <c r="CC26" s="631"/>
      <c r="CD26" s="631"/>
      <c r="CE26" s="631"/>
      <c r="CF26" s="631"/>
      <c r="CG26" s="631"/>
      <c r="CH26" s="631"/>
      <c r="CI26" s="631"/>
      <c r="CJ26" s="631"/>
      <c r="CK26" s="631"/>
      <c r="CL26" s="631"/>
      <c r="CM26" s="631"/>
      <c r="CN26" s="631"/>
      <c r="CO26" s="631"/>
      <c r="CP26" s="631"/>
      <c r="CQ26" s="631"/>
      <c r="CR26" s="631"/>
      <c r="CS26" s="631"/>
      <c r="CT26" s="631"/>
      <c r="CU26" s="631"/>
      <c r="CV26" s="631"/>
      <c r="CW26" s="631"/>
      <c r="CX26" s="631"/>
      <c r="CY26" s="631"/>
      <c r="CZ26" s="631"/>
      <c r="DA26" s="631"/>
      <c r="DB26" s="631"/>
      <c r="DC26" s="631"/>
      <c r="DD26" s="631"/>
      <c r="DE26" s="631"/>
      <c r="DF26" s="631"/>
      <c r="DG26" s="631"/>
      <c r="DH26" s="631"/>
      <c r="DI26" s="631"/>
      <c r="DJ26" s="631"/>
      <c r="DK26" s="631"/>
      <c r="DL26" s="631"/>
      <c r="DM26" s="631"/>
      <c r="DN26" s="416"/>
      <c r="DO26" s="416"/>
      <c r="DP26" s="416"/>
      <c r="DQ26" s="416"/>
      <c r="DR26" s="416"/>
      <c r="DS26" s="416"/>
      <c r="DT26" s="416"/>
      <c r="DU26" s="416"/>
      <c r="DV26" s="416"/>
      <c r="DW26" s="557"/>
      <c r="DY26" s="561"/>
      <c r="EA26" s="406"/>
      <c r="EB26" s="406" t="s">
        <v>336</v>
      </c>
      <c r="EC26" s="429" t="s">
        <v>327</v>
      </c>
      <c r="ED26" s="449">
        <v>8</v>
      </c>
      <c r="EF26" s="561"/>
    </row>
    <row r="27" spans="1:136" ht="15.75" customHeight="1">
      <c r="A27" s="549"/>
      <c r="D27" s="44"/>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6"/>
      <c r="BL27" s="549"/>
      <c r="BN27" s="557"/>
      <c r="BP27" s="25"/>
      <c r="BQ27" s="1"/>
      <c r="BR27" s="1"/>
      <c r="BS27" s="631"/>
      <c r="BT27" s="631"/>
      <c r="BU27" s="631"/>
      <c r="BV27" s="631"/>
      <c r="BW27" s="631"/>
      <c r="BX27" s="631"/>
      <c r="BY27" s="631"/>
      <c r="BZ27" s="631"/>
      <c r="CA27" s="631"/>
      <c r="CB27" s="631"/>
      <c r="CC27" s="631"/>
      <c r="CD27" s="631"/>
      <c r="CE27" s="631"/>
      <c r="CF27" s="631"/>
      <c r="CG27" s="631"/>
      <c r="CH27" s="631"/>
      <c r="CI27" s="631"/>
      <c r="CJ27" s="631"/>
      <c r="CK27" s="631"/>
      <c r="CL27" s="631"/>
      <c r="CM27" s="631"/>
      <c r="CN27" s="631"/>
      <c r="CO27" s="631"/>
      <c r="CP27" s="631"/>
      <c r="CQ27" s="631"/>
      <c r="CR27" s="631"/>
      <c r="CS27" s="631"/>
      <c r="CT27" s="631"/>
      <c r="CU27" s="631"/>
      <c r="CV27" s="631"/>
      <c r="CW27" s="631"/>
      <c r="CX27" s="631"/>
      <c r="CY27" s="631"/>
      <c r="CZ27" s="631"/>
      <c r="DA27" s="631"/>
      <c r="DB27" s="631"/>
      <c r="DC27" s="631"/>
      <c r="DD27" s="631"/>
      <c r="DE27" s="631"/>
      <c r="DF27" s="631"/>
      <c r="DG27" s="631"/>
      <c r="DH27" s="631"/>
      <c r="DI27" s="631"/>
      <c r="DJ27" s="631"/>
      <c r="DK27" s="631"/>
      <c r="DL27" s="631"/>
      <c r="DM27" s="631"/>
      <c r="DN27" s="416"/>
      <c r="DO27" s="416"/>
      <c r="DP27" s="416"/>
      <c r="DQ27" s="416"/>
      <c r="DR27" s="416"/>
      <c r="DS27" s="416"/>
      <c r="DT27" s="416"/>
      <c r="DU27" s="416"/>
      <c r="DV27" s="416"/>
      <c r="DW27" s="557"/>
      <c r="DY27" s="561"/>
      <c r="EA27" s="406"/>
      <c r="EB27" s="406" t="s">
        <v>337</v>
      </c>
      <c r="EC27" s="429" t="s">
        <v>327</v>
      </c>
      <c r="ED27" s="449">
        <v>8</v>
      </c>
      <c r="EF27" s="561"/>
    </row>
    <row r="28" spans="1:136" ht="15.75" customHeight="1">
      <c r="A28" s="549"/>
      <c r="D28" s="44"/>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6"/>
      <c r="BL28" s="549"/>
      <c r="BN28" s="557"/>
      <c r="BP28" s="15" t="s">
        <v>30</v>
      </c>
      <c r="BQ28" s="419"/>
      <c r="BR28" s="419"/>
      <c r="BS28" s="419"/>
      <c r="BT28" s="419"/>
      <c r="DW28" s="557"/>
      <c r="DY28" s="561"/>
      <c r="EA28" s="406"/>
      <c r="EB28" s="406" t="s">
        <v>236</v>
      </c>
      <c r="EC28" s="429" t="s">
        <v>327</v>
      </c>
      <c r="ED28" s="449">
        <v>8</v>
      </c>
      <c r="EF28" s="561"/>
    </row>
    <row r="29" spans="1:136" ht="15.75">
      <c r="A29" s="549"/>
      <c r="D29" s="44"/>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6"/>
      <c r="BL29" s="549"/>
      <c r="BN29" s="557"/>
      <c r="BP29">
        <v>1</v>
      </c>
      <c r="BQ29">
        <f aca="true" t="shared" si="10" ref="BQ29:CV29">BP29+1</f>
        <v>2</v>
      </c>
      <c r="BR29">
        <f t="shared" si="10"/>
        <v>3</v>
      </c>
      <c r="BS29">
        <f t="shared" si="10"/>
        <v>4</v>
      </c>
      <c r="BT29">
        <f t="shared" si="10"/>
        <v>5</v>
      </c>
      <c r="BU29">
        <f t="shared" si="10"/>
        <v>6</v>
      </c>
      <c r="BV29">
        <f t="shared" si="10"/>
        <v>7</v>
      </c>
      <c r="BW29">
        <f t="shared" si="10"/>
        <v>8</v>
      </c>
      <c r="BX29">
        <f t="shared" si="10"/>
        <v>9</v>
      </c>
      <c r="BY29">
        <f t="shared" si="10"/>
        <v>10</v>
      </c>
      <c r="BZ29">
        <f t="shared" si="10"/>
        <v>11</v>
      </c>
      <c r="CA29">
        <f t="shared" si="10"/>
        <v>12</v>
      </c>
      <c r="CB29">
        <f t="shared" si="10"/>
        <v>13</v>
      </c>
      <c r="CC29">
        <f t="shared" si="10"/>
        <v>14</v>
      </c>
      <c r="CD29">
        <f t="shared" si="10"/>
        <v>15</v>
      </c>
      <c r="CE29">
        <f t="shared" si="10"/>
        <v>16</v>
      </c>
      <c r="CF29">
        <f t="shared" si="10"/>
        <v>17</v>
      </c>
      <c r="CG29">
        <f t="shared" si="10"/>
        <v>18</v>
      </c>
      <c r="CH29">
        <f t="shared" si="10"/>
        <v>19</v>
      </c>
      <c r="CI29">
        <f t="shared" si="10"/>
        <v>20</v>
      </c>
      <c r="CJ29">
        <f t="shared" si="10"/>
        <v>21</v>
      </c>
      <c r="CK29">
        <f t="shared" si="10"/>
        <v>22</v>
      </c>
      <c r="CL29">
        <f t="shared" si="10"/>
        <v>23</v>
      </c>
      <c r="CM29">
        <f t="shared" si="10"/>
        <v>24</v>
      </c>
      <c r="CN29">
        <f t="shared" si="10"/>
        <v>25</v>
      </c>
      <c r="CO29">
        <f t="shared" si="10"/>
        <v>26</v>
      </c>
      <c r="CP29">
        <f t="shared" si="10"/>
        <v>27</v>
      </c>
      <c r="CQ29">
        <f t="shared" si="10"/>
        <v>28</v>
      </c>
      <c r="CR29">
        <f t="shared" si="10"/>
        <v>29</v>
      </c>
      <c r="CS29">
        <f t="shared" si="10"/>
        <v>30</v>
      </c>
      <c r="CT29">
        <f t="shared" si="10"/>
        <v>31</v>
      </c>
      <c r="CU29">
        <f t="shared" si="10"/>
        <v>32</v>
      </c>
      <c r="CV29">
        <f t="shared" si="10"/>
        <v>33</v>
      </c>
      <c r="CW29">
        <f aca="true" t="shared" si="11" ref="CW29:DM29">CV29+1</f>
        <v>34</v>
      </c>
      <c r="CX29">
        <f t="shared" si="11"/>
        <v>35</v>
      </c>
      <c r="CY29">
        <f t="shared" si="11"/>
        <v>36</v>
      </c>
      <c r="CZ29">
        <f t="shared" si="11"/>
        <v>37</v>
      </c>
      <c r="DA29">
        <f t="shared" si="11"/>
        <v>38</v>
      </c>
      <c r="DB29">
        <f t="shared" si="11"/>
        <v>39</v>
      </c>
      <c r="DC29">
        <f t="shared" si="11"/>
        <v>40</v>
      </c>
      <c r="DD29">
        <f t="shared" si="11"/>
        <v>41</v>
      </c>
      <c r="DE29">
        <f t="shared" si="11"/>
        <v>42</v>
      </c>
      <c r="DF29">
        <f t="shared" si="11"/>
        <v>43</v>
      </c>
      <c r="DG29">
        <f t="shared" si="11"/>
        <v>44</v>
      </c>
      <c r="DH29">
        <f t="shared" si="11"/>
        <v>45</v>
      </c>
      <c r="DI29">
        <f t="shared" si="11"/>
        <v>46</v>
      </c>
      <c r="DJ29">
        <f t="shared" si="11"/>
        <v>47</v>
      </c>
      <c r="DK29">
        <f t="shared" si="11"/>
        <v>48</v>
      </c>
      <c r="DL29">
        <f t="shared" si="11"/>
        <v>49</v>
      </c>
      <c r="DM29">
        <f t="shared" si="11"/>
        <v>50</v>
      </c>
      <c r="DW29" s="557"/>
      <c r="DY29" s="561"/>
      <c r="EA29" s="408"/>
      <c r="EB29" s="408" t="s">
        <v>338</v>
      </c>
      <c r="EC29" s="430" t="s">
        <v>327</v>
      </c>
      <c r="ED29" s="445">
        <v>8</v>
      </c>
      <c r="EF29" s="561"/>
    </row>
    <row r="30" spans="1:136" ht="18" customHeight="1">
      <c r="A30" s="549"/>
      <c r="D30" s="44"/>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6"/>
      <c r="BL30" s="549"/>
      <c r="BN30" s="557"/>
      <c r="BP30" s="533"/>
      <c r="BQ30" s="534"/>
      <c r="BR30" s="236"/>
      <c r="BS30" s="222"/>
      <c r="BT30" s="222"/>
      <c r="BU30" s="222"/>
      <c r="BV30" s="222"/>
      <c r="BW30" s="222"/>
      <c r="BX30" s="222"/>
      <c r="BY30" s="222"/>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3"/>
      <c r="DM30" s="230"/>
      <c r="DW30" s="557"/>
      <c r="DY30" s="561"/>
      <c r="EF30" s="561"/>
    </row>
    <row r="31" spans="1:136" ht="15" customHeight="1">
      <c r="A31" s="549"/>
      <c r="D31" s="44"/>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6"/>
      <c r="BL31" s="549"/>
      <c r="BN31" s="557"/>
      <c r="BP31" s="535"/>
      <c r="BQ31" s="536"/>
      <c r="BR31" s="237"/>
      <c r="BS31" s="224"/>
      <c r="BT31" s="224"/>
      <c r="BU31" s="224"/>
      <c r="BV31" s="224"/>
      <c r="BW31" s="224"/>
      <c r="BX31" s="224"/>
      <c r="BY31" s="224"/>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31"/>
      <c r="DW31" s="557"/>
      <c r="DY31" s="561"/>
      <c r="EA31" s="900" t="s">
        <v>414</v>
      </c>
      <c r="EB31" s="900"/>
      <c r="EC31" s="900"/>
      <c r="ED31" s="900"/>
      <c r="EE31" s="631"/>
      <c r="EF31" s="561"/>
    </row>
    <row r="32" spans="1:136" ht="18.75" customHeight="1">
      <c r="A32" s="549"/>
      <c r="D32" s="44"/>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6"/>
      <c r="BL32" s="549"/>
      <c r="BN32" s="557"/>
      <c r="BP32" s="535"/>
      <c r="BQ32" s="536"/>
      <c r="BR32" s="238"/>
      <c r="BS32" s="227"/>
      <c r="BT32" s="227"/>
      <c r="BU32" s="227"/>
      <c r="BV32" s="227"/>
      <c r="BW32" s="227"/>
      <c r="BX32" s="227"/>
      <c r="BY32" s="227"/>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32"/>
      <c r="DW32" s="557"/>
      <c r="DY32" s="561"/>
      <c r="EA32" s="901"/>
      <c r="EB32" s="901"/>
      <c r="EC32" s="901"/>
      <c r="ED32" s="901"/>
      <c r="EE32" s="631"/>
      <c r="EF32" s="561"/>
    </row>
    <row r="33" spans="1:136" ht="18" customHeight="1">
      <c r="A33" s="549"/>
      <c r="D33" s="47"/>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9"/>
      <c r="BL33" s="549"/>
      <c r="BN33" s="557"/>
      <c r="BP33" s="537"/>
      <c r="BQ33" s="536"/>
      <c r="BR33" s="239"/>
      <c r="BS33" s="228"/>
      <c r="BT33" s="228"/>
      <c r="BU33" s="228"/>
      <c r="BV33" s="228"/>
      <c r="BW33" s="228"/>
      <c r="BX33" s="228"/>
      <c r="BY33" s="228"/>
      <c r="BZ33" s="224"/>
      <c r="CA33" s="224"/>
      <c r="CB33" s="224"/>
      <c r="CC33" s="224"/>
      <c r="CD33" s="224"/>
      <c r="CE33" s="224"/>
      <c r="CF33" s="224"/>
      <c r="CG33" s="224"/>
      <c r="CH33" s="229"/>
      <c r="CI33" s="225"/>
      <c r="CJ33" s="225"/>
      <c r="CK33" s="225"/>
      <c r="CL33" s="225"/>
      <c r="CM33" s="225"/>
      <c r="CN33" s="225"/>
      <c r="CO33" s="225"/>
      <c r="CP33" s="229"/>
      <c r="CQ33" s="225"/>
      <c r="CR33" s="225"/>
      <c r="CS33" s="225"/>
      <c r="CT33" s="225"/>
      <c r="CU33" s="225"/>
      <c r="CV33" s="225"/>
      <c r="CW33" s="225"/>
      <c r="CX33" s="229"/>
      <c r="CY33" s="225"/>
      <c r="CZ33" s="225"/>
      <c r="DA33" s="225"/>
      <c r="DB33" s="225"/>
      <c r="DC33" s="225"/>
      <c r="DD33" s="225"/>
      <c r="DE33" s="225"/>
      <c r="DF33" s="229"/>
      <c r="DG33" s="225"/>
      <c r="DH33" s="225"/>
      <c r="DI33" s="225"/>
      <c r="DJ33" s="225"/>
      <c r="DK33" s="225"/>
      <c r="DL33" s="225"/>
      <c r="DM33" s="231"/>
      <c r="DW33" s="557"/>
      <c r="DY33" s="561"/>
      <c r="EA33" s="405" t="s">
        <v>339</v>
      </c>
      <c r="EB33" s="405"/>
      <c r="EC33" s="428" t="s">
        <v>206</v>
      </c>
      <c r="ED33" s="447">
        <v>400</v>
      </c>
      <c r="EF33" s="561"/>
    </row>
    <row r="34" spans="1:136" ht="15.75" customHeight="1">
      <c r="A34" s="549"/>
      <c r="D34" s="40" t="s">
        <v>31</v>
      </c>
      <c r="E34" s="41"/>
      <c r="F34" s="41"/>
      <c r="G34" s="41"/>
      <c r="H34" s="41"/>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3"/>
      <c r="BL34" s="549"/>
      <c r="BN34" s="557"/>
      <c r="BP34" s="535"/>
      <c r="BQ34" s="536"/>
      <c r="BR34" s="240"/>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33"/>
      <c r="DW34" s="557"/>
      <c r="DY34" s="561"/>
      <c r="EA34" s="408" t="s">
        <v>340</v>
      </c>
      <c r="EB34" s="408"/>
      <c r="EC34" s="438" t="s">
        <v>293</v>
      </c>
      <c r="ED34" s="438">
        <v>400</v>
      </c>
      <c r="EF34" s="561"/>
    </row>
    <row r="35" spans="1:136" ht="16.5" customHeight="1">
      <c r="A35" s="549"/>
      <c r="D35" s="44"/>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46"/>
      <c r="BL35" s="549"/>
      <c r="BN35" s="557"/>
      <c r="BP35" s="535"/>
      <c r="BQ35" s="536"/>
      <c r="BR35" s="240"/>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33"/>
      <c r="DW35" s="557"/>
      <c r="DY35" s="561"/>
      <c r="EF35" s="561"/>
    </row>
    <row r="36" spans="1:136" ht="18" customHeight="1">
      <c r="A36" s="549"/>
      <c r="D36" s="44"/>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46"/>
      <c r="BL36" s="549"/>
      <c r="BN36" s="557"/>
      <c r="BP36" s="535"/>
      <c r="BQ36" s="536"/>
      <c r="BR36" s="240"/>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33"/>
      <c r="DW36" s="557"/>
      <c r="DY36" s="561"/>
      <c r="EF36" s="561"/>
    </row>
    <row r="37" spans="1:136" ht="17.25" customHeight="1">
      <c r="A37" s="549"/>
      <c r="D37" s="44"/>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46"/>
      <c r="BL37" s="549"/>
      <c r="BN37" s="557"/>
      <c r="BP37" s="538"/>
      <c r="BQ37" s="539"/>
      <c r="BR37" s="241"/>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5"/>
      <c r="DW37" s="557"/>
      <c r="DY37" s="561"/>
      <c r="EF37" s="561"/>
    </row>
    <row r="38" spans="1:136" ht="15.75">
      <c r="A38" s="549"/>
      <c r="D38" s="51"/>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46"/>
      <c r="BL38" s="549"/>
      <c r="BN38" s="557"/>
      <c r="BP38" s="40" t="s">
        <v>31</v>
      </c>
      <c r="BQ38" s="41"/>
      <c r="BR38" s="41"/>
      <c r="BS38" s="41"/>
      <c r="BT38" s="41"/>
      <c r="BU38" s="42"/>
      <c r="BV38" s="42"/>
      <c r="BW38" s="42"/>
      <c r="BX38" s="42"/>
      <c r="BY38" s="42"/>
      <c r="BZ38" s="42"/>
      <c r="CA38" s="42"/>
      <c r="CB38" s="42"/>
      <c r="CC38" s="42"/>
      <c r="CD38" s="420"/>
      <c r="CE38" s="420"/>
      <c r="CF38" s="420"/>
      <c r="CG38" s="420"/>
      <c r="CH38" s="420"/>
      <c r="CI38" s="420"/>
      <c r="CJ38" s="420"/>
      <c r="CK38" s="420"/>
      <c r="CL38" s="420"/>
      <c r="CM38" s="420"/>
      <c r="CN38" s="420"/>
      <c r="CO38" s="420"/>
      <c r="CP38" s="420"/>
      <c r="CQ38" s="420"/>
      <c r="CR38" s="420"/>
      <c r="CS38" s="420"/>
      <c r="CT38" s="420"/>
      <c r="CU38" s="420"/>
      <c r="CV38" s="420"/>
      <c r="CW38" s="420"/>
      <c r="CX38" s="420"/>
      <c r="CY38" s="420"/>
      <c r="CZ38" s="420"/>
      <c r="DA38" s="420"/>
      <c r="DB38" s="420"/>
      <c r="DC38" s="420"/>
      <c r="DD38" s="420"/>
      <c r="DE38" s="420"/>
      <c r="DF38" s="420"/>
      <c r="DG38" s="420"/>
      <c r="DH38" s="420"/>
      <c r="DI38" s="420"/>
      <c r="DJ38" s="420"/>
      <c r="DK38" s="420"/>
      <c r="DL38" s="420"/>
      <c r="DM38" s="420"/>
      <c r="DW38" s="557"/>
      <c r="DY38" s="561"/>
      <c r="EF38" s="561"/>
    </row>
    <row r="39" spans="1:136" ht="15.75">
      <c r="A39" s="549"/>
      <c r="D39" s="51"/>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46"/>
      <c r="BL39" s="549"/>
      <c r="BN39" s="557"/>
      <c r="BP39">
        <v>1</v>
      </c>
      <c r="BQ39">
        <f aca="true" t="shared" si="12" ref="BQ39:CA39">BP39+1</f>
        <v>2</v>
      </c>
      <c r="BR39">
        <f t="shared" si="12"/>
        <v>3</v>
      </c>
      <c r="BS39">
        <f t="shared" si="12"/>
        <v>4</v>
      </c>
      <c r="BT39">
        <f t="shared" si="12"/>
        <v>5</v>
      </c>
      <c r="BU39">
        <f t="shared" si="12"/>
        <v>6</v>
      </c>
      <c r="BV39">
        <f t="shared" si="12"/>
        <v>7</v>
      </c>
      <c r="BW39">
        <f t="shared" si="12"/>
        <v>8</v>
      </c>
      <c r="BX39">
        <f t="shared" si="12"/>
        <v>9</v>
      </c>
      <c r="BY39">
        <f t="shared" si="12"/>
        <v>10</v>
      </c>
      <c r="BZ39">
        <f t="shared" si="12"/>
        <v>11</v>
      </c>
      <c r="CA39">
        <f t="shared" si="12"/>
        <v>12</v>
      </c>
      <c r="CB39">
        <f aca="true" t="shared" si="13" ref="CB39:DM39">CA39+1</f>
        <v>13</v>
      </c>
      <c r="CC39">
        <f t="shared" si="13"/>
        <v>14</v>
      </c>
      <c r="CD39">
        <f t="shared" si="13"/>
        <v>15</v>
      </c>
      <c r="CE39">
        <f t="shared" si="13"/>
        <v>16</v>
      </c>
      <c r="CF39">
        <f t="shared" si="13"/>
        <v>17</v>
      </c>
      <c r="CG39">
        <f t="shared" si="13"/>
        <v>18</v>
      </c>
      <c r="CH39">
        <f t="shared" si="13"/>
        <v>19</v>
      </c>
      <c r="CI39">
        <f t="shared" si="13"/>
        <v>20</v>
      </c>
      <c r="CJ39">
        <f t="shared" si="13"/>
        <v>21</v>
      </c>
      <c r="CK39">
        <f t="shared" si="13"/>
        <v>22</v>
      </c>
      <c r="CL39">
        <f t="shared" si="13"/>
        <v>23</v>
      </c>
      <c r="CM39">
        <f t="shared" si="13"/>
        <v>24</v>
      </c>
      <c r="CN39">
        <f t="shared" si="13"/>
        <v>25</v>
      </c>
      <c r="CO39">
        <f t="shared" si="13"/>
        <v>26</v>
      </c>
      <c r="CP39">
        <f t="shared" si="13"/>
        <v>27</v>
      </c>
      <c r="CQ39">
        <f t="shared" si="13"/>
        <v>28</v>
      </c>
      <c r="CR39">
        <f t="shared" si="13"/>
        <v>29</v>
      </c>
      <c r="CS39">
        <f t="shared" si="13"/>
        <v>30</v>
      </c>
      <c r="CT39">
        <f t="shared" si="13"/>
        <v>31</v>
      </c>
      <c r="CU39">
        <f t="shared" si="13"/>
        <v>32</v>
      </c>
      <c r="CV39">
        <f t="shared" si="13"/>
        <v>33</v>
      </c>
      <c r="CW39">
        <f t="shared" si="13"/>
        <v>34</v>
      </c>
      <c r="CX39">
        <f t="shared" si="13"/>
        <v>35</v>
      </c>
      <c r="CY39">
        <f t="shared" si="13"/>
        <v>36</v>
      </c>
      <c r="CZ39">
        <f t="shared" si="13"/>
        <v>37</v>
      </c>
      <c r="DA39">
        <f t="shared" si="13"/>
        <v>38</v>
      </c>
      <c r="DB39">
        <f t="shared" si="13"/>
        <v>39</v>
      </c>
      <c r="DC39">
        <f t="shared" si="13"/>
        <v>40</v>
      </c>
      <c r="DD39">
        <f t="shared" si="13"/>
        <v>41</v>
      </c>
      <c r="DE39">
        <f t="shared" si="13"/>
        <v>42</v>
      </c>
      <c r="DF39">
        <f t="shared" si="13"/>
        <v>43</v>
      </c>
      <c r="DG39">
        <f t="shared" si="13"/>
        <v>44</v>
      </c>
      <c r="DH39">
        <f t="shared" si="13"/>
        <v>45</v>
      </c>
      <c r="DI39">
        <f t="shared" si="13"/>
        <v>46</v>
      </c>
      <c r="DJ39">
        <f t="shared" si="13"/>
        <v>47</v>
      </c>
      <c r="DK39">
        <f t="shared" si="13"/>
        <v>48</v>
      </c>
      <c r="DL39">
        <f t="shared" si="13"/>
        <v>49</v>
      </c>
      <c r="DM39">
        <f t="shared" si="13"/>
        <v>50</v>
      </c>
      <c r="DW39" s="557"/>
      <c r="DY39" s="561"/>
      <c r="DZ39" s="561"/>
      <c r="EA39" s="561"/>
      <c r="EB39" s="561"/>
      <c r="EC39" s="561"/>
      <c r="ED39" s="561"/>
      <c r="EE39" s="561"/>
      <c r="EF39" s="561"/>
    </row>
    <row r="40" spans="1:127" ht="15.75">
      <c r="A40" s="549"/>
      <c r="C40" s="1"/>
      <c r="D40" s="51"/>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46"/>
      <c r="BK40" s="1"/>
      <c r="BL40" s="549"/>
      <c r="BN40" s="557"/>
      <c r="BP40" s="533"/>
      <c r="BQ40" s="534"/>
      <c r="BR40" s="236"/>
      <c r="BS40" s="222"/>
      <c r="BT40" s="222"/>
      <c r="BU40" s="222"/>
      <c r="BV40" s="222"/>
      <c r="BW40" s="222"/>
      <c r="BX40" s="222"/>
      <c r="BY40" s="222"/>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30"/>
      <c r="DW40" s="557"/>
    </row>
    <row r="41" spans="1:127" ht="15.75">
      <c r="A41" s="549"/>
      <c r="C41" s="1"/>
      <c r="D41" s="51"/>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46"/>
      <c r="BK41" s="1"/>
      <c r="BL41" s="549"/>
      <c r="BN41" s="557"/>
      <c r="BP41" s="535"/>
      <c r="BQ41" s="536"/>
      <c r="BR41" s="237"/>
      <c r="BS41" s="224"/>
      <c r="BT41" s="224"/>
      <c r="BU41" s="224"/>
      <c r="BV41" s="224"/>
      <c r="BW41" s="224"/>
      <c r="BX41" s="224"/>
      <c r="BY41" s="224"/>
      <c r="BZ41" s="225"/>
      <c r="CA41" s="225"/>
      <c r="CB41" s="225"/>
      <c r="CC41" s="225"/>
      <c r="CD41" s="225"/>
      <c r="CE41" s="225"/>
      <c r="CF41" s="225"/>
      <c r="CG41" s="225"/>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31"/>
      <c r="DW41" s="557"/>
    </row>
    <row r="42" spans="1:127" ht="15.75">
      <c r="A42" s="549"/>
      <c r="D42" s="52"/>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49"/>
      <c r="BL42" s="549"/>
      <c r="BN42" s="557"/>
      <c r="BP42" s="535"/>
      <c r="BQ42" s="536"/>
      <c r="BR42" s="238"/>
      <c r="BS42" s="227"/>
      <c r="BT42" s="227"/>
      <c r="BU42" s="227"/>
      <c r="BV42" s="227"/>
      <c r="BW42" s="227"/>
      <c r="BX42" s="227"/>
      <c r="BY42" s="227"/>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32"/>
      <c r="DW42" s="557"/>
    </row>
    <row r="43" spans="1:127" ht="15">
      <c r="A43" s="549"/>
      <c r="BL43" s="549"/>
      <c r="BN43" s="557"/>
      <c r="BP43" s="537"/>
      <c r="BQ43" s="536"/>
      <c r="BR43" s="239"/>
      <c r="BS43" s="228"/>
      <c r="BT43" s="228"/>
      <c r="BU43" s="228"/>
      <c r="BV43" s="228"/>
      <c r="BW43" s="228"/>
      <c r="BX43" s="228"/>
      <c r="BY43" s="228"/>
      <c r="BZ43" s="224"/>
      <c r="CA43" s="224"/>
      <c r="CB43" s="224"/>
      <c r="CC43" s="224"/>
      <c r="CD43" s="224"/>
      <c r="CE43" s="224"/>
      <c r="CF43" s="224"/>
      <c r="CG43" s="224"/>
      <c r="CH43" s="229"/>
      <c r="CI43" s="225"/>
      <c r="CJ43" s="225"/>
      <c r="CK43" s="225"/>
      <c r="CL43" s="225"/>
      <c r="CM43" s="225"/>
      <c r="CN43" s="225"/>
      <c r="CO43" s="225"/>
      <c r="CP43" s="229"/>
      <c r="CQ43" s="225"/>
      <c r="CR43" s="225"/>
      <c r="CS43" s="225"/>
      <c r="CT43" s="225"/>
      <c r="CU43" s="225"/>
      <c r="CV43" s="225"/>
      <c r="CW43" s="225"/>
      <c r="CX43" s="229"/>
      <c r="CY43" s="225"/>
      <c r="CZ43" s="225"/>
      <c r="DA43" s="225"/>
      <c r="DB43" s="225"/>
      <c r="DC43" s="225"/>
      <c r="DD43" s="225"/>
      <c r="DE43" s="225"/>
      <c r="DF43" s="229"/>
      <c r="DG43" s="225"/>
      <c r="DH43" s="225"/>
      <c r="DI43" s="225"/>
      <c r="DJ43" s="225"/>
      <c r="DK43" s="225"/>
      <c r="DL43" s="225"/>
      <c r="DM43" s="231"/>
      <c r="DW43" s="557"/>
    </row>
    <row r="44" spans="1:127" ht="15">
      <c r="A44" s="549"/>
      <c r="BL44" s="549"/>
      <c r="BN44" s="557"/>
      <c r="BP44" s="535"/>
      <c r="BQ44" s="536"/>
      <c r="BR44" s="240"/>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6"/>
      <c r="CQ44" s="226"/>
      <c r="CR44" s="226"/>
      <c r="CS44" s="226"/>
      <c r="CT44" s="226"/>
      <c r="CU44" s="226"/>
      <c r="CV44" s="226"/>
      <c r="CW44" s="226"/>
      <c r="CX44" s="226"/>
      <c r="CY44" s="226"/>
      <c r="CZ44" s="226"/>
      <c r="DA44" s="226"/>
      <c r="DB44" s="226"/>
      <c r="DC44" s="226"/>
      <c r="DD44" s="226"/>
      <c r="DE44" s="226"/>
      <c r="DF44" s="226"/>
      <c r="DG44" s="226"/>
      <c r="DH44" s="226"/>
      <c r="DI44" s="226"/>
      <c r="DJ44" s="226"/>
      <c r="DK44" s="226"/>
      <c r="DL44" s="226"/>
      <c r="DM44" s="233"/>
      <c r="DW44" s="557"/>
    </row>
    <row r="45" spans="1:127" ht="15">
      <c r="A45" s="549"/>
      <c r="BL45" s="549"/>
      <c r="BN45" s="557"/>
      <c r="BP45" s="535"/>
      <c r="BQ45" s="536"/>
      <c r="BR45" s="240"/>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226"/>
      <c r="DA45" s="226"/>
      <c r="DB45" s="226"/>
      <c r="DC45" s="226"/>
      <c r="DD45" s="226"/>
      <c r="DE45" s="226"/>
      <c r="DF45" s="226"/>
      <c r="DG45" s="226"/>
      <c r="DH45" s="226"/>
      <c r="DI45" s="226"/>
      <c r="DJ45" s="226"/>
      <c r="DK45" s="226"/>
      <c r="DL45" s="226"/>
      <c r="DM45" s="233"/>
      <c r="DW45" s="557"/>
    </row>
    <row r="46" spans="1:127" ht="15">
      <c r="A46" s="549"/>
      <c r="BL46" s="549"/>
      <c r="BN46" s="557"/>
      <c r="BP46" s="535"/>
      <c r="BQ46" s="536"/>
      <c r="BR46" s="240"/>
      <c r="BS46" s="226"/>
      <c r="BT46" s="226"/>
      <c r="BU46" s="226"/>
      <c r="BV46" s="226"/>
      <c r="BW46" s="226"/>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6"/>
      <c r="CW46" s="226"/>
      <c r="CX46" s="226"/>
      <c r="CY46" s="226"/>
      <c r="CZ46" s="226"/>
      <c r="DA46" s="226"/>
      <c r="DB46" s="226"/>
      <c r="DC46" s="226"/>
      <c r="DD46" s="226"/>
      <c r="DE46" s="226"/>
      <c r="DF46" s="226"/>
      <c r="DG46" s="226"/>
      <c r="DH46" s="226"/>
      <c r="DI46" s="226"/>
      <c r="DJ46" s="226"/>
      <c r="DK46" s="226"/>
      <c r="DL46" s="226"/>
      <c r="DM46" s="233"/>
      <c r="DW46" s="557"/>
    </row>
    <row r="47" spans="1:127" ht="15">
      <c r="A47" s="549"/>
      <c r="BL47" s="549"/>
      <c r="BN47" s="557"/>
      <c r="BP47" s="538"/>
      <c r="BQ47" s="539"/>
      <c r="BR47" s="241"/>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5"/>
      <c r="DW47" s="557"/>
    </row>
    <row r="48" spans="1:127" ht="13.5">
      <c r="A48" s="549"/>
      <c r="BL48" s="549"/>
      <c r="BN48" s="557"/>
      <c r="DW48" s="557"/>
    </row>
    <row r="49" spans="1:127" ht="13.5">
      <c r="A49" s="549"/>
      <c r="B49" s="549"/>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49"/>
      <c r="AW49" s="549"/>
      <c r="AX49" s="549"/>
      <c r="AY49" s="549"/>
      <c r="AZ49" s="549"/>
      <c r="BA49" s="549"/>
      <c r="BB49" s="549"/>
      <c r="BC49" s="549"/>
      <c r="BD49" s="549"/>
      <c r="BE49" s="549"/>
      <c r="BF49" s="549"/>
      <c r="BG49" s="549"/>
      <c r="BH49" s="549"/>
      <c r="BI49" s="549"/>
      <c r="BJ49" s="549"/>
      <c r="BK49" s="549"/>
      <c r="BL49" s="549"/>
      <c r="BN49" s="557"/>
      <c r="BO49" s="557"/>
      <c r="BP49" s="557"/>
      <c r="BQ49" s="557"/>
      <c r="BR49" s="557"/>
      <c r="BS49" s="557"/>
      <c r="BT49" s="557"/>
      <c r="BU49" s="557"/>
      <c r="BV49" s="557"/>
      <c r="BW49" s="557"/>
      <c r="BX49" s="557"/>
      <c r="BY49" s="557"/>
      <c r="BZ49" s="557"/>
      <c r="CA49" s="557"/>
      <c r="CB49" s="557"/>
      <c r="CC49" s="557"/>
      <c r="CD49" s="557"/>
      <c r="CE49" s="557"/>
      <c r="CF49" s="557"/>
      <c r="CG49" s="557"/>
      <c r="CH49" s="557"/>
      <c r="CI49" s="557"/>
      <c r="CJ49" s="557"/>
      <c r="CK49" s="557"/>
      <c r="CL49" s="557"/>
      <c r="CM49" s="557"/>
      <c r="CN49" s="557"/>
      <c r="CO49" s="557"/>
      <c r="CP49" s="557"/>
      <c r="CQ49" s="557"/>
      <c r="CR49" s="557"/>
      <c r="CS49" s="557"/>
      <c r="CT49" s="557"/>
      <c r="CU49" s="557"/>
      <c r="CV49" s="557"/>
      <c r="CW49" s="557"/>
      <c r="CX49" s="557"/>
      <c r="CY49" s="557"/>
      <c r="CZ49" s="557"/>
      <c r="DA49" s="557"/>
      <c r="DB49" s="557"/>
      <c r="DC49" s="557"/>
      <c r="DD49" s="557"/>
      <c r="DE49" s="557"/>
      <c r="DF49" s="557"/>
      <c r="DG49" s="557"/>
      <c r="DH49" s="557"/>
      <c r="DI49" s="557"/>
      <c r="DJ49" s="557"/>
      <c r="DK49" s="557"/>
      <c r="DL49" s="557"/>
      <c r="DM49" s="557"/>
      <c r="DN49" s="557"/>
      <c r="DO49" s="557"/>
      <c r="DP49" s="557"/>
      <c r="DQ49" s="557"/>
      <c r="DR49" s="557"/>
      <c r="DS49" s="557"/>
      <c r="DT49" s="557"/>
      <c r="DU49" s="557"/>
      <c r="DV49" s="557"/>
      <c r="DW49" s="557"/>
    </row>
  </sheetData>
  <sheetProtection/>
  <mergeCells count="119">
    <mergeCell ref="D4:AJ4"/>
    <mergeCell ref="AK11:AS11"/>
    <mergeCell ref="AT5:BJ6"/>
    <mergeCell ref="AK5:AS6"/>
    <mergeCell ref="AK4:AS4"/>
    <mergeCell ref="AT4:BJ4"/>
    <mergeCell ref="D5:AJ5"/>
    <mergeCell ref="AT11:BJ11"/>
    <mergeCell ref="D19:N19"/>
    <mergeCell ref="D11:AJ11"/>
    <mergeCell ref="S6:Y6"/>
    <mergeCell ref="AA6:AE6"/>
    <mergeCell ref="O19:V19"/>
    <mergeCell ref="W19:AC19"/>
    <mergeCell ref="AD19:AK19"/>
    <mergeCell ref="W18:AC18"/>
    <mergeCell ref="AD18:AK18"/>
    <mergeCell ref="D18:N18"/>
    <mergeCell ref="D12:I13"/>
    <mergeCell ref="D14:I14"/>
    <mergeCell ref="AK12:AS14"/>
    <mergeCell ref="J12:J13"/>
    <mergeCell ref="K12:AI12"/>
    <mergeCell ref="K13:AI14"/>
    <mergeCell ref="AT12:BJ14"/>
    <mergeCell ref="AT18:AZ18"/>
    <mergeCell ref="BA18:BJ18"/>
    <mergeCell ref="AL18:AS18"/>
    <mergeCell ref="O18:V18"/>
    <mergeCell ref="AV20:AZ20"/>
    <mergeCell ref="BA20:BJ20"/>
    <mergeCell ref="BA19:BJ19"/>
    <mergeCell ref="AL19:AS19"/>
    <mergeCell ref="AT19:AZ19"/>
    <mergeCell ref="I23:BJ24"/>
    <mergeCell ref="AL20:AM20"/>
    <mergeCell ref="AN20:AS20"/>
    <mergeCell ref="E20:N20"/>
    <mergeCell ref="AD20:AE20"/>
    <mergeCell ref="AF20:AK20"/>
    <mergeCell ref="O20:V20"/>
    <mergeCell ref="W20:X20"/>
    <mergeCell ref="Y20:AC20"/>
    <mergeCell ref="AT20:AU20"/>
    <mergeCell ref="DN23:DU23"/>
    <mergeCell ref="DN22:DU22"/>
    <mergeCell ref="BZ21:CG21"/>
    <mergeCell ref="CH21:CO21"/>
    <mergeCell ref="CP21:CW21"/>
    <mergeCell ref="CX21:DE21"/>
    <mergeCell ref="DF21:DM21"/>
    <mergeCell ref="DN21:DU21"/>
    <mergeCell ref="BP22:BY22"/>
    <mergeCell ref="BP23:BY23"/>
    <mergeCell ref="BP20:BY20"/>
    <mergeCell ref="BZ20:CG20"/>
    <mergeCell ref="CH20:CO20"/>
    <mergeCell ref="CP20:CW20"/>
    <mergeCell ref="BZ23:CG23"/>
    <mergeCell ref="CH7:CH8"/>
    <mergeCell ref="CH4:CV4"/>
    <mergeCell ref="DD5:DD6"/>
    <mergeCell ref="DE5:DE6"/>
    <mergeCell ref="DN20:DU20"/>
    <mergeCell ref="BP21:BY21"/>
    <mergeCell ref="CX20:DE20"/>
    <mergeCell ref="DF20:DM20"/>
    <mergeCell ref="BP16:BU16"/>
    <mergeCell ref="DU14:DU16"/>
    <mergeCell ref="BS26:DM27"/>
    <mergeCell ref="EA4:EA5"/>
    <mergeCell ref="CI7:CI8"/>
    <mergeCell ref="CH5:CH6"/>
    <mergeCell ref="CI5:CI6"/>
    <mergeCell ref="DL5:DL6"/>
    <mergeCell ref="BP4:CG4"/>
    <mergeCell ref="BP5:CG6"/>
    <mergeCell ref="BP13:CW13"/>
    <mergeCell ref="CX14:CX16"/>
    <mergeCell ref="CY14:CY16"/>
    <mergeCell ref="DI14:DI16"/>
    <mergeCell ref="DJ14:DJ16"/>
    <mergeCell ref="CZ13:DH13"/>
    <mergeCell ref="BP14:BU15"/>
    <mergeCell ref="BV14:BV15"/>
    <mergeCell ref="BW14:CU14"/>
    <mergeCell ref="BW15:CU16"/>
    <mergeCell ref="DD7:DD8"/>
    <mergeCell ref="DE7:DE8"/>
    <mergeCell ref="CZ5:CZ6"/>
    <mergeCell ref="DA5:DA6"/>
    <mergeCell ref="DB5:DB6"/>
    <mergeCell ref="DC5:DC6"/>
    <mergeCell ref="CZ7:CZ8"/>
    <mergeCell ref="DA7:DA8"/>
    <mergeCell ref="DB7:DB8"/>
    <mergeCell ref="DC7:DC8"/>
    <mergeCell ref="CW5:CW6"/>
    <mergeCell ref="CX5:CX6"/>
    <mergeCell ref="CY5:CY6"/>
    <mergeCell ref="CW7:CW8"/>
    <mergeCell ref="CX7:CX8"/>
    <mergeCell ref="CY7:CY8"/>
    <mergeCell ref="DF7:DF8"/>
    <mergeCell ref="DG7:DG8"/>
    <mergeCell ref="DH7:DH8"/>
    <mergeCell ref="DI7:DI8"/>
    <mergeCell ref="DJ7:DJ8"/>
    <mergeCell ref="DK7:DK8"/>
    <mergeCell ref="EA6:EA8"/>
    <mergeCell ref="EA31:EE32"/>
    <mergeCell ref="DI13:DU13"/>
    <mergeCell ref="DL7:DL8"/>
    <mergeCell ref="DF5:DF6"/>
    <mergeCell ref="DG5:DG6"/>
    <mergeCell ref="DH5:DH6"/>
    <mergeCell ref="DI5:DI6"/>
    <mergeCell ref="DJ5:DJ6"/>
    <mergeCell ref="DK5:DK6"/>
  </mergeCells>
  <printOptions/>
  <pageMargins left="0.75" right="0.75" top="1" bottom="1" header="0.512" footer="0.512"/>
  <pageSetup horizontalDpi="600" verticalDpi="600" orientation="portrait" paperSize="9" scale="96" r:id="rId1"/>
  <headerFooter alignWithMargins="0">
    <oddHeader>&amp;R&amp;F &amp;A</oddHeader>
  </headerFooter>
</worksheet>
</file>

<file path=xl/worksheets/sheet5.xml><?xml version="1.0" encoding="utf-8"?>
<worksheet xmlns="http://schemas.openxmlformats.org/spreadsheetml/2006/main" xmlns:r="http://schemas.openxmlformats.org/officeDocument/2006/relationships">
  <dimension ref="A1:EQ101"/>
  <sheetViews>
    <sheetView zoomScale="80" zoomScaleNormal="80" zoomScaleSheetLayoutView="100" workbookViewId="0" topLeftCell="E26">
      <selection activeCell="EF39" sqref="BN26:EF39"/>
    </sheetView>
  </sheetViews>
  <sheetFormatPr defaultColWidth="9.00390625" defaultRowHeight="13.5"/>
  <cols>
    <col min="1" max="1" width="2.50390625" style="0" customWidth="1"/>
    <col min="2" max="2" width="2.75390625" style="0" customWidth="1"/>
    <col min="3" max="61" width="1.875" style="0" customWidth="1"/>
    <col min="62" max="62" width="3.00390625" style="0" customWidth="1"/>
    <col min="63" max="63" width="2.375" style="0" customWidth="1"/>
    <col min="64" max="64" width="2.75390625" style="0" customWidth="1"/>
    <col min="65" max="65" width="3.125" style="0" customWidth="1"/>
    <col min="66" max="139" width="2.75390625" style="0" customWidth="1"/>
    <col min="140" max="140" width="3.25390625" style="0" customWidth="1"/>
    <col min="141" max="141" width="33.75390625" style="0" customWidth="1"/>
    <col min="142" max="142" width="43.125" style="0" customWidth="1"/>
    <col min="143" max="143" width="12.25390625" style="0" customWidth="1"/>
    <col min="144" max="144" width="13.50390625" style="0" customWidth="1"/>
    <col min="145" max="145" width="12.125" style="0" customWidth="1"/>
    <col min="146" max="146" width="4.125" style="0" customWidth="1"/>
    <col min="147" max="147" width="3.125" style="0" customWidth="1"/>
    <col min="148" max="148" width="3.625" style="0" customWidth="1"/>
    <col min="149" max="149" width="3.75390625" style="0" customWidth="1"/>
  </cols>
  <sheetData>
    <row r="1" spans="1:147" ht="13.5">
      <c r="A1" s="549"/>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557"/>
      <c r="DK1" s="557"/>
      <c r="DL1" s="557"/>
      <c r="DM1" s="557"/>
      <c r="DN1" s="557"/>
      <c r="DO1" s="557"/>
      <c r="DP1" s="557"/>
      <c r="DQ1" s="557"/>
      <c r="DR1" s="557"/>
      <c r="DS1" s="557"/>
      <c r="DT1" s="557"/>
      <c r="DU1" s="557"/>
      <c r="DV1" s="557"/>
      <c r="DW1" s="557"/>
      <c r="DX1" s="557"/>
      <c r="DY1" s="557"/>
      <c r="DZ1" s="557"/>
      <c r="EA1" s="557"/>
      <c r="EB1" s="557"/>
      <c r="EC1" s="557"/>
      <c r="ED1" s="557"/>
      <c r="EE1" s="557"/>
      <c r="EF1" s="557"/>
      <c r="EG1" s="557"/>
      <c r="EI1" s="561"/>
      <c r="EJ1" s="561"/>
      <c r="EK1" s="561"/>
      <c r="EL1" s="561"/>
      <c r="EM1" s="561"/>
      <c r="EN1" s="561"/>
      <c r="EO1" s="561"/>
      <c r="EP1" s="561"/>
      <c r="EQ1" s="561"/>
    </row>
    <row r="2" spans="1:147" ht="19.5" customHeight="1" thickBot="1">
      <c r="A2" s="549"/>
      <c r="C2" s="15" t="s">
        <v>147</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
      <c r="AW2" s="1"/>
      <c r="AX2" s="1"/>
      <c r="AY2" s="1"/>
      <c r="AZ2" s="1"/>
      <c r="BA2" s="1"/>
      <c r="BB2" s="1"/>
      <c r="BC2" s="1"/>
      <c r="BD2" s="1"/>
      <c r="BE2" s="1"/>
      <c r="BF2" s="1"/>
      <c r="BG2" s="1"/>
      <c r="BH2" s="1"/>
      <c r="BI2" s="1"/>
      <c r="BJ2" s="1"/>
      <c r="BK2" s="550"/>
      <c r="BL2" s="1"/>
      <c r="BM2" s="559"/>
      <c r="BN2" s="1"/>
      <c r="BO2" s="15" t="s">
        <v>147</v>
      </c>
      <c r="EG2" s="557"/>
      <c r="EI2" s="561"/>
      <c r="EQ2" s="561"/>
    </row>
    <row r="3" spans="1:147" ht="29.25" customHeight="1" thickBot="1">
      <c r="A3" s="549"/>
      <c r="C3" s="1048" t="s">
        <v>48</v>
      </c>
      <c r="D3" s="885"/>
      <c r="E3" s="885"/>
      <c r="F3" s="885"/>
      <c r="G3" s="885"/>
      <c r="H3" s="885"/>
      <c r="I3" s="885"/>
      <c r="J3" s="1156"/>
      <c r="K3" s="884" t="s">
        <v>49</v>
      </c>
      <c r="L3" s="885"/>
      <c r="M3" s="885"/>
      <c r="N3" s="885"/>
      <c r="O3" s="885"/>
      <c r="P3" s="885"/>
      <c r="Q3" s="885"/>
      <c r="R3" s="885"/>
      <c r="S3" s="885"/>
      <c r="T3" s="885"/>
      <c r="U3" s="1156"/>
      <c r="V3" s="884" t="s">
        <v>50</v>
      </c>
      <c r="W3" s="891"/>
      <c r="X3" s="891"/>
      <c r="Y3" s="891"/>
      <c r="Z3" s="891"/>
      <c r="AA3" s="891"/>
      <c r="AB3" s="891"/>
      <c r="AC3" s="891"/>
      <c r="AD3" s="891"/>
      <c r="AE3" s="891"/>
      <c r="AF3" s="891"/>
      <c r="AG3" s="891"/>
      <c r="AH3" s="892"/>
      <c r="AI3" s="1174" t="s">
        <v>51</v>
      </c>
      <c r="AJ3" s="1174"/>
      <c r="AK3" s="1174"/>
      <c r="AL3" s="1174"/>
      <c r="AM3" s="1174"/>
      <c r="AN3" s="1174"/>
      <c r="AO3" s="1174"/>
      <c r="AP3" s="1174"/>
      <c r="AQ3" s="1174"/>
      <c r="AR3" s="1174"/>
      <c r="AS3" s="1174"/>
      <c r="AT3" s="1174"/>
      <c r="AU3" s="1174"/>
      <c r="AV3" s="884" t="s">
        <v>72</v>
      </c>
      <c r="AW3" s="885"/>
      <c r="AX3" s="885"/>
      <c r="AY3" s="885"/>
      <c r="AZ3" s="885"/>
      <c r="BA3" s="885"/>
      <c r="BB3" s="885"/>
      <c r="BC3" s="885"/>
      <c r="BD3" s="885"/>
      <c r="BE3" s="885"/>
      <c r="BF3" s="885"/>
      <c r="BG3" s="885"/>
      <c r="BH3" s="885"/>
      <c r="BI3" s="886"/>
      <c r="BJ3" s="400"/>
      <c r="BK3" s="593"/>
      <c r="BL3" s="400"/>
      <c r="BM3" s="608"/>
      <c r="BN3" s="66"/>
      <c r="BO3" s="272">
        <v>1</v>
      </c>
      <c r="BP3" s="272">
        <f>BO3+1</f>
        <v>2</v>
      </c>
      <c r="BQ3" s="272">
        <f>BP3+1</f>
        <v>3</v>
      </c>
      <c r="BR3" s="272">
        <f>BQ3+1</f>
        <v>4</v>
      </c>
      <c r="BS3" s="272">
        <f>BR3+1</f>
        <v>5</v>
      </c>
      <c r="BT3" s="272">
        <f>BS3+1</f>
        <v>6</v>
      </c>
      <c r="BU3" s="272">
        <v>2</v>
      </c>
      <c r="BV3" s="272">
        <f>BU3+1</f>
        <v>3</v>
      </c>
      <c r="BW3" s="272">
        <f>BV3+1</f>
        <v>4</v>
      </c>
      <c r="BX3" s="272">
        <f>BW3+1</f>
        <v>5</v>
      </c>
      <c r="BY3" s="272">
        <f>BX3+1</f>
        <v>6</v>
      </c>
      <c r="BZ3" s="272">
        <f>BY3+1</f>
        <v>7</v>
      </c>
      <c r="CA3" s="272">
        <v>3</v>
      </c>
      <c r="CB3" s="272">
        <f>CA3+1</f>
        <v>4</v>
      </c>
      <c r="CC3" s="272">
        <f>CB3+1</f>
        <v>5</v>
      </c>
      <c r="CD3" s="272">
        <f>CC3+1</f>
        <v>6</v>
      </c>
      <c r="CE3" s="272">
        <f>CD3+1</f>
        <v>7</v>
      </c>
      <c r="CF3" s="272">
        <f>CE3+1</f>
        <v>8</v>
      </c>
      <c r="CG3" s="272">
        <v>4</v>
      </c>
      <c r="CH3" s="272">
        <f aca="true" t="shared" si="0" ref="CH3:DS3">CG3+1</f>
        <v>5</v>
      </c>
      <c r="CI3" s="272">
        <f t="shared" si="0"/>
        <v>6</v>
      </c>
      <c r="CJ3" s="272">
        <f t="shared" si="0"/>
        <v>7</v>
      </c>
      <c r="CK3" s="272">
        <f t="shared" si="0"/>
        <v>8</v>
      </c>
      <c r="CL3" s="272">
        <f t="shared" si="0"/>
        <v>9</v>
      </c>
      <c r="CM3" s="272">
        <f t="shared" si="0"/>
        <v>10</v>
      </c>
      <c r="CN3" s="272">
        <f t="shared" si="0"/>
        <v>11</v>
      </c>
      <c r="CO3" s="272">
        <f t="shared" si="0"/>
        <v>12</v>
      </c>
      <c r="CP3" s="272">
        <f t="shared" si="0"/>
        <v>13</v>
      </c>
      <c r="CQ3" s="272">
        <f t="shared" si="0"/>
        <v>14</v>
      </c>
      <c r="CR3" s="272">
        <f t="shared" si="0"/>
        <v>15</v>
      </c>
      <c r="CS3" s="272">
        <f t="shared" si="0"/>
        <v>16</v>
      </c>
      <c r="CT3" s="272">
        <f t="shared" si="0"/>
        <v>17</v>
      </c>
      <c r="CU3" s="272">
        <f t="shared" si="0"/>
        <v>18</v>
      </c>
      <c r="CV3" s="272">
        <f t="shared" si="0"/>
        <v>19</v>
      </c>
      <c r="CW3" s="272">
        <f t="shared" si="0"/>
        <v>20</v>
      </c>
      <c r="CX3" s="272">
        <f t="shared" si="0"/>
        <v>21</v>
      </c>
      <c r="CY3" s="272">
        <f t="shared" si="0"/>
        <v>22</v>
      </c>
      <c r="CZ3" s="272">
        <f t="shared" si="0"/>
        <v>23</v>
      </c>
      <c r="DA3" s="272">
        <f t="shared" si="0"/>
        <v>24</v>
      </c>
      <c r="DB3" s="272">
        <f t="shared" si="0"/>
        <v>25</v>
      </c>
      <c r="DC3" s="272">
        <f t="shared" si="0"/>
        <v>26</v>
      </c>
      <c r="DD3" s="272">
        <f t="shared" si="0"/>
        <v>27</v>
      </c>
      <c r="DE3" s="272">
        <f t="shared" si="0"/>
        <v>28</v>
      </c>
      <c r="DF3" s="272">
        <f t="shared" si="0"/>
        <v>29</v>
      </c>
      <c r="DG3" s="272">
        <f t="shared" si="0"/>
        <v>30</v>
      </c>
      <c r="DH3" s="272">
        <f t="shared" si="0"/>
        <v>31</v>
      </c>
      <c r="DI3" s="272">
        <f t="shared" si="0"/>
        <v>32</v>
      </c>
      <c r="DJ3" s="272">
        <f t="shared" si="0"/>
        <v>33</v>
      </c>
      <c r="DK3" s="272">
        <f t="shared" si="0"/>
        <v>34</v>
      </c>
      <c r="DL3" s="272">
        <f t="shared" si="0"/>
        <v>35</v>
      </c>
      <c r="DM3" s="272">
        <f t="shared" si="0"/>
        <v>36</v>
      </c>
      <c r="DN3" s="272">
        <f t="shared" si="0"/>
        <v>37</v>
      </c>
      <c r="DO3" s="272">
        <f t="shared" si="0"/>
        <v>38</v>
      </c>
      <c r="DP3" s="272">
        <f t="shared" si="0"/>
        <v>39</v>
      </c>
      <c r="DQ3" s="272">
        <f t="shared" si="0"/>
        <v>40</v>
      </c>
      <c r="DR3" s="272">
        <f t="shared" si="0"/>
        <v>41</v>
      </c>
      <c r="DS3" s="272">
        <f t="shared" si="0"/>
        <v>42</v>
      </c>
      <c r="DT3" s="1"/>
      <c r="DU3" s="1"/>
      <c r="DV3" s="1"/>
      <c r="DW3" s="1"/>
      <c r="DX3" s="1"/>
      <c r="EG3" s="557"/>
      <c r="EI3" s="561"/>
      <c r="EK3" s="1" t="s">
        <v>365</v>
      </c>
      <c r="EQ3" s="561"/>
    </row>
    <row r="4" spans="1:147" ht="31.5" customHeight="1">
      <c r="A4" s="549"/>
      <c r="C4" s="1177" t="s">
        <v>52</v>
      </c>
      <c r="D4" s="1178"/>
      <c r="E4" s="1178"/>
      <c r="F4" s="1178"/>
      <c r="G4" s="1178"/>
      <c r="H4" s="1178"/>
      <c r="I4" s="1178"/>
      <c r="J4" s="1179"/>
      <c r="K4" s="1170" t="s">
        <v>73</v>
      </c>
      <c r="L4" s="1171"/>
      <c r="M4" s="1171"/>
      <c r="N4" s="1171"/>
      <c r="O4" s="1171"/>
      <c r="P4" s="1171"/>
      <c r="Q4" s="1171"/>
      <c r="R4" s="1171"/>
      <c r="S4" s="1171"/>
      <c r="T4" s="1171"/>
      <c r="U4" s="1173"/>
      <c r="V4" s="1170" t="s">
        <v>74</v>
      </c>
      <c r="W4" s="1171"/>
      <c r="X4" s="1171"/>
      <c r="Y4" s="1171"/>
      <c r="Z4" s="1171"/>
      <c r="AA4" s="1171"/>
      <c r="AB4" s="1171"/>
      <c r="AC4" s="1171"/>
      <c r="AD4" s="1171"/>
      <c r="AE4" s="1171"/>
      <c r="AF4" s="1171"/>
      <c r="AG4" s="1171"/>
      <c r="AH4" s="1173"/>
      <c r="AI4" s="1170" t="s">
        <v>75</v>
      </c>
      <c r="AJ4" s="1171"/>
      <c r="AK4" s="1171"/>
      <c r="AL4" s="1171"/>
      <c r="AM4" s="1171"/>
      <c r="AN4" s="1171"/>
      <c r="AO4" s="1171"/>
      <c r="AP4" s="1171"/>
      <c r="AQ4" s="1171"/>
      <c r="AR4" s="1171"/>
      <c r="AS4" s="1171"/>
      <c r="AT4" s="1171"/>
      <c r="AU4" s="1173"/>
      <c r="AV4" s="1170" t="s">
        <v>76</v>
      </c>
      <c r="AW4" s="1171"/>
      <c r="AX4" s="1171"/>
      <c r="AY4" s="1171"/>
      <c r="AZ4" s="1171"/>
      <c r="BA4" s="1171"/>
      <c r="BB4" s="1171"/>
      <c r="BC4" s="1171"/>
      <c r="BD4" s="1171"/>
      <c r="BE4" s="1171"/>
      <c r="BF4" s="1171"/>
      <c r="BG4" s="1171"/>
      <c r="BH4" s="1171"/>
      <c r="BI4" s="1172"/>
      <c r="BJ4" s="365"/>
      <c r="BK4" s="603"/>
      <c r="BL4" s="365"/>
      <c r="BM4" s="609"/>
      <c r="BN4" s="67"/>
      <c r="BO4" s="1132" t="s">
        <v>48</v>
      </c>
      <c r="BP4" s="1133"/>
      <c r="BQ4" s="1133"/>
      <c r="BR4" s="1133"/>
      <c r="BS4" s="1133"/>
      <c r="BT4" s="1133"/>
      <c r="BU4" s="1133"/>
      <c r="BV4" s="1133"/>
      <c r="BW4" s="1133"/>
      <c r="BX4" s="1133"/>
      <c r="BY4" s="1133"/>
      <c r="BZ4" s="1134"/>
      <c r="CA4" s="1134"/>
      <c r="CB4" s="1134"/>
      <c r="CC4" s="1134"/>
      <c r="CD4" s="1135" t="s">
        <v>225</v>
      </c>
      <c r="CE4" s="973"/>
      <c r="CF4" s="265" t="s">
        <v>255</v>
      </c>
      <c r="CG4" s="454" t="s">
        <v>345</v>
      </c>
      <c r="CH4" s="1115" t="s">
        <v>343</v>
      </c>
      <c r="CI4" s="1115"/>
      <c r="CJ4" s="1115"/>
      <c r="CK4" s="1115"/>
      <c r="CL4" s="1115"/>
      <c r="CM4" s="1115"/>
      <c r="CN4" s="1115"/>
      <c r="CO4" s="1095"/>
      <c r="CP4" s="265" t="s">
        <v>255</v>
      </c>
      <c r="CQ4" s="454" t="s">
        <v>345</v>
      </c>
      <c r="CR4" s="1115" t="s">
        <v>417</v>
      </c>
      <c r="CS4" s="1115"/>
      <c r="CT4" s="1115"/>
      <c r="CU4" s="1115"/>
      <c r="CV4" s="1115"/>
      <c r="CW4" s="1115"/>
      <c r="CX4" s="1115"/>
      <c r="CY4" s="1095"/>
      <c r="CZ4" s="265" t="s">
        <v>255</v>
      </c>
      <c r="DA4" s="454" t="s">
        <v>345</v>
      </c>
      <c r="DB4" s="1115" t="s">
        <v>253</v>
      </c>
      <c r="DC4" s="1115"/>
      <c r="DD4" s="1115"/>
      <c r="DE4" s="1115"/>
      <c r="DF4" s="1115"/>
      <c r="DG4" s="1115"/>
      <c r="DH4" s="1115"/>
      <c r="DI4" s="1095"/>
      <c r="DJ4" s="265" t="s">
        <v>255</v>
      </c>
      <c r="DK4" s="454" t="s">
        <v>345</v>
      </c>
      <c r="DL4" s="1115" t="s">
        <v>254</v>
      </c>
      <c r="DM4" s="1115"/>
      <c r="DN4" s="1115"/>
      <c r="DO4" s="1115"/>
      <c r="DP4" s="1115"/>
      <c r="DQ4" s="1115"/>
      <c r="DR4" s="1115"/>
      <c r="DS4" s="1095"/>
      <c r="EG4" s="557"/>
      <c r="EI4" s="561"/>
      <c r="EK4" s="1070" t="s">
        <v>355</v>
      </c>
      <c r="EL4" s="405" t="s">
        <v>341</v>
      </c>
      <c r="EM4" s="405"/>
      <c r="EN4" s="405" t="s">
        <v>208</v>
      </c>
      <c r="EO4" s="540">
        <v>2</v>
      </c>
      <c r="EQ4" s="561"/>
    </row>
    <row r="5" spans="1:147" ht="22.5" customHeight="1" thickBot="1">
      <c r="A5" s="549"/>
      <c r="C5" s="1161"/>
      <c r="D5" s="1162"/>
      <c r="E5" s="1162"/>
      <c r="F5" s="1162"/>
      <c r="G5" s="1162"/>
      <c r="H5" s="1162"/>
      <c r="I5" s="1162"/>
      <c r="J5" s="1163"/>
      <c r="K5" s="1139"/>
      <c r="L5" s="1140"/>
      <c r="M5" s="1140"/>
      <c r="N5" s="1140"/>
      <c r="O5" s="1140"/>
      <c r="P5" s="1140"/>
      <c r="Q5" s="1140"/>
      <c r="R5" s="1140"/>
      <c r="S5" s="1140"/>
      <c r="T5" s="1140"/>
      <c r="U5" s="1143"/>
      <c r="V5" s="1139"/>
      <c r="W5" s="1140"/>
      <c r="X5" s="1140"/>
      <c r="Y5" s="1140"/>
      <c r="Z5" s="1140"/>
      <c r="AA5" s="1140"/>
      <c r="AB5" s="1140"/>
      <c r="AC5" s="1140"/>
      <c r="AD5" s="1140"/>
      <c r="AE5" s="1140"/>
      <c r="AF5" s="1140"/>
      <c r="AG5" s="1140"/>
      <c r="AH5" s="1143"/>
      <c r="AI5" s="1139"/>
      <c r="AJ5" s="1140"/>
      <c r="AK5" s="1140"/>
      <c r="AL5" s="1140"/>
      <c r="AM5" s="1140"/>
      <c r="AN5" s="1140"/>
      <c r="AO5" s="1140"/>
      <c r="AP5" s="1140"/>
      <c r="AQ5" s="1140"/>
      <c r="AR5" s="1140"/>
      <c r="AS5" s="1140"/>
      <c r="AT5" s="1140"/>
      <c r="AU5" s="1143"/>
      <c r="AV5" s="1139"/>
      <c r="AW5" s="1140"/>
      <c r="AX5" s="1140"/>
      <c r="AY5" s="1140"/>
      <c r="AZ5" s="1140"/>
      <c r="BA5" s="1140"/>
      <c r="BB5" s="1140"/>
      <c r="BC5" s="1140"/>
      <c r="BD5" s="1140"/>
      <c r="BE5" s="1140"/>
      <c r="BF5" s="1140"/>
      <c r="BG5" s="1140"/>
      <c r="BH5" s="1140"/>
      <c r="BI5" s="1141"/>
      <c r="BJ5" s="365"/>
      <c r="BK5" s="603"/>
      <c r="BL5" s="365"/>
      <c r="BM5" s="609"/>
      <c r="BN5" s="67"/>
      <c r="BO5" s="1098" t="s">
        <v>348</v>
      </c>
      <c r="BP5" s="1099"/>
      <c r="BQ5" s="1099"/>
      <c r="BR5" s="1099"/>
      <c r="BS5" s="1099"/>
      <c r="BT5" s="1099"/>
      <c r="BU5" s="1099"/>
      <c r="BV5" s="1099"/>
      <c r="BW5" s="1099"/>
      <c r="BX5" s="1099"/>
      <c r="BY5" s="1099"/>
      <c r="BZ5" s="1100"/>
      <c r="CA5" s="1100"/>
      <c r="CB5" s="1100"/>
      <c r="CC5" s="1100"/>
      <c r="CD5" s="1081">
        <v>10</v>
      </c>
      <c r="CE5" s="1082"/>
      <c r="CF5" s="248">
        <v>1</v>
      </c>
      <c r="CG5" s="249"/>
      <c r="CH5" s="395"/>
      <c r="CI5" s="348"/>
      <c r="CJ5" s="348"/>
      <c r="CK5" s="348"/>
      <c r="CL5" s="348"/>
      <c r="CM5" s="348"/>
      <c r="CN5" s="350"/>
      <c r="CO5" s="259" t="s">
        <v>251</v>
      </c>
      <c r="CP5" s="248">
        <v>2</v>
      </c>
      <c r="CQ5" s="249"/>
      <c r="CR5" s="395"/>
      <c r="CS5" s="348"/>
      <c r="CT5" s="348"/>
      <c r="CU5" s="348"/>
      <c r="CV5" s="348"/>
      <c r="CW5" s="348"/>
      <c r="CX5" s="350"/>
      <c r="CY5" s="259" t="s">
        <v>251</v>
      </c>
      <c r="CZ5" s="248">
        <v>3</v>
      </c>
      <c r="DA5" s="249"/>
      <c r="DB5" s="395"/>
      <c r="DC5" s="348"/>
      <c r="DD5" s="348"/>
      <c r="DE5" s="348"/>
      <c r="DF5" s="348"/>
      <c r="DG5" s="348"/>
      <c r="DH5" s="350"/>
      <c r="DI5" s="259" t="s">
        <v>251</v>
      </c>
      <c r="DJ5" s="254">
        <v>4</v>
      </c>
      <c r="DK5" s="249"/>
      <c r="DL5" s="395"/>
      <c r="DM5" s="348"/>
      <c r="DN5" s="348"/>
      <c r="DO5" s="348"/>
      <c r="DP5" s="348"/>
      <c r="DQ5" s="348"/>
      <c r="DR5" s="350"/>
      <c r="DS5" s="259" t="s">
        <v>251</v>
      </c>
      <c r="EG5" s="557"/>
      <c r="EI5" s="561"/>
      <c r="EK5" s="1071"/>
      <c r="EL5" s="1076" t="s">
        <v>343</v>
      </c>
      <c r="EM5" s="406" t="s">
        <v>342</v>
      </c>
      <c r="EN5" s="406" t="s">
        <v>208</v>
      </c>
      <c r="EO5" s="456">
        <v>1</v>
      </c>
      <c r="EQ5" s="561"/>
    </row>
    <row r="6" spans="1:147" ht="22.5" customHeight="1" thickBot="1">
      <c r="A6" s="549"/>
      <c r="C6" s="1161"/>
      <c r="D6" s="1162"/>
      <c r="E6" s="1162"/>
      <c r="F6" s="1162"/>
      <c r="G6" s="1162"/>
      <c r="H6" s="1162"/>
      <c r="I6" s="1162"/>
      <c r="J6" s="1163"/>
      <c r="K6" s="68"/>
      <c r="L6" s="69"/>
      <c r="M6" s="55"/>
      <c r="N6" s="70" t="s">
        <v>53</v>
      </c>
      <c r="O6" s="71"/>
      <c r="P6" s="71"/>
      <c r="Q6" s="71"/>
      <c r="R6" s="71"/>
      <c r="S6" s="71"/>
      <c r="T6" s="71"/>
      <c r="U6" s="72"/>
      <c r="V6" s="73"/>
      <c r="W6" s="69"/>
      <c r="X6" s="74"/>
      <c r="Y6" s="56" t="s">
        <v>54</v>
      </c>
      <c r="Z6" s="71"/>
      <c r="AA6" s="71"/>
      <c r="AB6" s="71"/>
      <c r="AC6" s="71"/>
      <c r="AD6" s="71"/>
      <c r="AE6" s="71"/>
      <c r="AF6" s="71"/>
      <c r="AG6" s="75"/>
      <c r="AH6" s="75"/>
      <c r="AI6" s="76"/>
      <c r="AJ6" s="69"/>
      <c r="AK6" s="71"/>
      <c r="AL6" s="56" t="s">
        <v>54</v>
      </c>
      <c r="AM6" s="71"/>
      <c r="AN6" s="71"/>
      <c r="AO6" s="71"/>
      <c r="AP6" s="71"/>
      <c r="AQ6" s="71"/>
      <c r="AR6" s="71"/>
      <c r="AS6" s="71"/>
      <c r="AT6" s="75"/>
      <c r="AU6" s="77"/>
      <c r="AV6" s="75"/>
      <c r="AW6" s="69"/>
      <c r="AX6" s="71"/>
      <c r="AY6" s="56" t="s">
        <v>55</v>
      </c>
      <c r="AZ6" s="71"/>
      <c r="BA6" s="71"/>
      <c r="BB6" s="71"/>
      <c r="BC6" s="71"/>
      <c r="BD6" s="71"/>
      <c r="BE6" s="71"/>
      <c r="BF6" s="71"/>
      <c r="BG6" s="71"/>
      <c r="BH6" s="71"/>
      <c r="BI6" s="78"/>
      <c r="BJ6" s="75"/>
      <c r="BK6" s="604"/>
      <c r="BL6" s="75"/>
      <c r="BM6" s="610"/>
      <c r="BN6" s="67"/>
      <c r="BO6" s="1104"/>
      <c r="BP6" s="1105"/>
      <c r="BQ6" s="1105"/>
      <c r="BR6" s="1105"/>
      <c r="BS6" s="1105"/>
      <c r="BT6" s="1105"/>
      <c r="BU6" s="1105"/>
      <c r="BV6" s="1105"/>
      <c r="BW6" s="1105"/>
      <c r="BX6" s="1105"/>
      <c r="BY6" s="1105"/>
      <c r="BZ6" s="1105"/>
      <c r="CA6" s="1105"/>
      <c r="CB6" s="1105"/>
      <c r="CC6" s="1105"/>
      <c r="CD6" s="902"/>
      <c r="CE6" s="1095"/>
      <c r="CF6" s="251"/>
      <c r="CG6" s="1093" t="s">
        <v>252</v>
      </c>
      <c r="CH6" s="1094"/>
      <c r="CI6" s="1094"/>
      <c r="CJ6" s="1094"/>
      <c r="CK6" s="1094"/>
      <c r="CL6" s="1094"/>
      <c r="CM6" s="1094"/>
      <c r="CN6" s="1094"/>
      <c r="CO6" s="260"/>
      <c r="CP6" s="251"/>
      <c r="CQ6" s="1093" t="s">
        <v>252</v>
      </c>
      <c r="CR6" s="1094"/>
      <c r="CS6" s="1094"/>
      <c r="CT6" s="1094"/>
      <c r="CU6" s="1094"/>
      <c r="CV6" s="1094"/>
      <c r="CW6" s="1094"/>
      <c r="CX6" s="1094"/>
      <c r="CY6" s="260"/>
      <c r="CZ6" s="251"/>
      <c r="DA6" s="1093" t="s">
        <v>252</v>
      </c>
      <c r="DB6" s="1094"/>
      <c r="DC6" s="1094"/>
      <c r="DD6" s="1094"/>
      <c r="DE6" s="1094"/>
      <c r="DF6" s="1094"/>
      <c r="DG6" s="1094"/>
      <c r="DH6" s="1094"/>
      <c r="DI6" s="260"/>
      <c r="DJ6" s="255"/>
      <c r="DK6" s="1093" t="s">
        <v>252</v>
      </c>
      <c r="DL6" s="1094"/>
      <c r="DM6" s="1094"/>
      <c r="DN6" s="1094"/>
      <c r="DO6" s="1094"/>
      <c r="DP6" s="1094"/>
      <c r="DQ6" s="1094"/>
      <c r="DR6" s="1094"/>
      <c r="DS6" s="260"/>
      <c r="EG6" s="557"/>
      <c r="EI6" s="561"/>
      <c r="EK6" s="1071"/>
      <c r="EL6" s="1077"/>
      <c r="EM6" s="406" t="s">
        <v>344</v>
      </c>
      <c r="EN6" s="406" t="s">
        <v>208</v>
      </c>
      <c r="EO6" s="456">
        <v>1</v>
      </c>
      <c r="EQ6" s="561"/>
    </row>
    <row r="7" spans="1:147" ht="22.5" customHeight="1" thickBot="1">
      <c r="A7" s="549"/>
      <c r="C7" s="1180"/>
      <c r="D7" s="622"/>
      <c r="E7" s="622"/>
      <c r="F7" s="622"/>
      <c r="G7" s="622"/>
      <c r="H7" s="622"/>
      <c r="I7" s="622"/>
      <c r="J7" s="1181"/>
      <c r="K7" s="68"/>
      <c r="L7" s="71"/>
      <c r="M7" s="55"/>
      <c r="N7" s="71"/>
      <c r="O7" s="71"/>
      <c r="P7" s="71"/>
      <c r="Q7" s="71"/>
      <c r="R7" s="71"/>
      <c r="S7" s="71"/>
      <c r="T7" s="71"/>
      <c r="U7" s="72"/>
      <c r="V7" s="73"/>
      <c r="W7" s="71"/>
      <c r="X7" s="71"/>
      <c r="Y7" s="71"/>
      <c r="Z7" s="71"/>
      <c r="AA7" s="71"/>
      <c r="AB7" s="71"/>
      <c r="AC7" s="71"/>
      <c r="AD7" s="71"/>
      <c r="AE7" s="71"/>
      <c r="AF7" s="71"/>
      <c r="AG7" s="75"/>
      <c r="AH7" s="75"/>
      <c r="AI7" s="76"/>
      <c r="AJ7" s="71"/>
      <c r="AK7" s="71"/>
      <c r="AL7" s="71"/>
      <c r="AM7" s="71"/>
      <c r="AN7" s="71"/>
      <c r="AO7" s="71"/>
      <c r="AP7" s="71"/>
      <c r="AQ7" s="71"/>
      <c r="AR7" s="71"/>
      <c r="AS7" s="71"/>
      <c r="AT7" s="75"/>
      <c r="AU7" s="77"/>
      <c r="AV7" s="75"/>
      <c r="AW7" s="71"/>
      <c r="AX7" s="71"/>
      <c r="AY7" s="79"/>
      <c r="AZ7" s="71"/>
      <c r="BA7" s="71"/>
      <c r="BB7" s="71"/>
      <c r="BC7" s="71"/>
      <c r="BD7" s="71"/>
      <c r="BE7" s="71"/>
      <c r="BF7" s="71"/>
      <c r="BG7" s="71"/>
      <c r="BH7" s="71"/>
      <c r="BI7" s="78"/>
      <c r="BJ7" s="75"/>
      <c r="BK7" s="604"/>
      <c r="BL7" s="75"/>
      <c r="BM7" s="610"/>
      <c r="BN7" s="67"/>
      <c r="BO7" s="1098" t="s">
        <v>354</v>
      </c>
      <c r="BP7" s="1099"/>
      <c r="BQ7" s="1099"/>
      <c r="BR7" s="1099"/>
      <c r="BS7" s="1099"/>
      <c r="BT7" s="1099"/>
      <c r="BU7" s="1099"/>
      <c r="BV7" s="1099"/>
      <c r="BW7" s="1099"/>
      <c r="BX7" s="1099"/>
      <c r="BY7" s="1099"/>
      <c r="BZ7" s="1100"/>
      <c r="CA7" s="1100"/>
      <c r="CB7" s="1100"/>
      <c r="CC7" s="1101"/>
      <c r="CD7" s="1081">
        <v>20</v>
      </c>
      <c r="CE7" s="1082"/>
      <c r="CF7" s="250">
        <v>1</v>
      </c>
      <c r="CG7" s="249"/>
      <c r="CH7" s="395"/>
      <c r="CI7" s="348"/>
      <c r="CJ7" s="348"/>
      <c r="CK7" s="348"/>
      <c r="CL7" s="348"/>
      <c r="CM7" s="348"/>
      <c r="CN7" s="350"/>
      <c r="CO7" s="259" t="s">
        <v>251</v>
      </c>
      <c r="CP7" s="248">
        <v>2</v>
      </c>
      <c r="CQ7" s="249"/>
      <c r="CR7" s="395"/>
      <c r="CS7" s="348"/>
      <c r="CT7" s="348"/>
      <c r="CU7" s="348"/>
      <c r="CV7" s="348"/>
      <c r="CW7" s="348"/>
      <c r="CX7" s="350"/>
      <c r="CY7" s="259" t="s">
        <v>251</v>
      </c>
      <c r="CZ7" s="248">
        <v>3</v>
      </c>
      <c r="DA7" s="249"/>
      <c r="DB7" s="395"/>
      <c r="DC7" s="348"/>
      <c r="DD7" s="348"/>
      <c r="DE7" s="348"/>
      <c r="DF7" s="348"/>
      <c r="DG7" s="348"/>
      <c r="DH7" s="350"/>
      <c r="DI7" s="259" t="s">
        <v>251</v>
      </c>
      <c r="DJ7" s="254">
        <v>4</v>
      </c>
      <c r="DK7" s="249"/>
      <c r="DL7" s="395"/>
      <c r="DM7" s="348"/>
      <c r="DN7" s="348"/>
      <c r="DO7" s="348"/>
      <c r="DP7" s="348"/>
      <c r="DQ7" s="348"/>
      <c r="DR7" s="350"/>
      <c r="DS7" s="259" t="s">
        <v>251</v>
      </c>
      <c r="EG7" s="557"/>
      <c r="EI7" s="561"/>
      <c r="EK7" s="1071"/>
      <c r="EL7" s="1078"/>
      <c r="EM7" s="406" t="s">
        <v>347</v>
      </c>
      <c r="EN7" s="406" t="s">
        <v>208</v>
      </c>
      <c r="EO7" s="456">
        <v>7</v>
      </c>
      <c r="EQ7" s="561"/>
    </row>
    <row r="8" spans="1:147" ht="22.5" customHeight="1" thickBot="1">
      <c r="A8" s="549"/>
      <c r="C8" s="1180"/>
      <c r="D8" s="622"/>
      <c r="E8" s="622"/>
      <c r="F8" s="622"/>
      <c r="G8" s="622"/>
      <c r="H8" s="622"/>
      <c r="I8" s="622"/>
      <c r="J8" s="1181"/>
      <c r="K8" s="68"/>
      <c r="L8" s="69"/>
      <c r="M8" s="55"/>
      <c r="N8" s="1140" t="s">
        <v>56</v>
      </c>
      <c r="O8" s="1140"/>
      <c r="P8" s="1140"/>
      <c r="Q8" s="1140"/>
      <c r="R8" s="1140"/>
      <c r="S8" s="1140"/>
      <c r="T8" s="80"/>
      <c r="U8" s="81" t="s">
        <v>57</v>
      </c>
      <c r="V8" s="73"/>
      <c r="W8" s="69"/>
      <c r="X8" s="74"/>
      <c r="Y8" s="56" t="s">
        <v>58</v>
      </c>
      <c r="Z8" s="73"/>
      <c r="AA8" s="82"/>
      <c r="AB8" s="83"/>
      <c r="AC8" s="84"/>
      <c r="AD8" s="84"/>
      <c r="AE8" s="85"/>
      <c r="AF8" s="85"/>
      <c r="AG8" s="75"/>
      <c r="AH8" s="75"/>
      <c r="AI8" s="76"/>
      <c r="AJ8" s="69"/>
      <c r="AK8" s="73"/>
      <c r="AL8" s="56" t="s">
        <v>58</v>
      </c>
      <c r="AM8" s="73"/>
      <c r="AN8" s="82"/>
      <c r="AO8" s="83"/>
      <c r="AP8" s="84"/>
      <c r="AQ8" s="84"/>
      <c r="AR8" s="85"/>
      <c r="AS8" s="85"/>
      <c r="AT8" s="75"/>
      <c r="AU8" s="77"/>
      <c r="AV8" s="75"/>
      <c r="AW8" s="69"/>
      <c r="AX8" s="73"/>
      <c r="AY8" s="56" t="s">
        <v>59</v>
      </c>
      <c r="AZ8" s="73"/>
      <c r="BA8" s="82"/>
      <c r="BB8" s="83"/>
      <c r="BC8" s="84"/>
      <c r="BD8" s="84"/>
      <c r="BE8" s="85"/>
      <c r="BF8" s="85"/>
      <c r="BG8" s="85"/>
      <c r="BH8" s="85"/>
      <c r="BI8" s="78"/>
      <c r="BJ8" s="75"/>
      <c r="BK8" s="604"/>
      <c r="BL8" s="75"/>
      <c r="BM8" s="610"/>
      <c r="BN8" s="67"/>
      <c r="BO8" s="1102"/>
      <c r="BP8" s="1103"/>
      <c r="BQ8" s="1103"/>
      <c r="BR8" s="1103"/>
      <c r="BS8" s="1103"/>
      <c r="BT8" s="1103"/>
      <c r="BU8" s="1103"/>
      <c r="BV8" s="1103"/>
      <c r="BW8" s="1103"/>
      <c r="BX8" s="1103"/>
      <c r="BY8" s="1103"/>
      <c r="BZ8" s="1103"/>
      <c r="CA8" s="1103"/>
      <c r="CB8" s="1103"/>
      <c r="CC8" s="1103"/>
      <c r="CD8" s="902"/>
      <c r="CE8" s="1095"/>
      <c r="CF8" s="251"/>
      <c r="CG8" s="1093" t="s">
        <v>252</v>
      </c>
      <c r="CH8" s="1094"/>
      <c r="CI8" s="1094"/>
      <c r="CJ8" s="1094"/>
      <c r="CK8" s="1094"/>
      <c r="CL8" s="1094"/>
      <c r="CM8" s="1094"/>
      <c r="CN8" s="1094"/>
      <c r="CO8" s="260"/>
      <c r="CP8" s="251"/>
      <c r="CQ8" s="1093" t="s">
        <v>252</v>
      </c>
      <c r="CR8" s="1094"/>
      <c r="CS8" s="1094"/>
      <c r="CT8" s="1094"/>
      <c r="CU8" s="1094"/>
      <c r="CV8" s="1094"/>
      <c r="CW8" s="1094"/>
      <c r="CX8" s="1094"/>
      <c r="CY8" s="260"/>
      <c r="CZ8" s="251"/>
      <c r="DA8" s="1093" t="s">
        <v>252</v>
      </c>
      <c r="DB8" s="1094"/>
      <c r="DC8" s="1094"/>
      <c r="DD8" s="1094"/>
      <c r="DE8" s="1094"/>
      <c r="DF8" s="1094"/>
      <c r="DG8" s="1094"/>
      <c r="DH8" s="1094"/>
      <c r="DI8" s="260"/>
      <c r="DJ8" s="255"/>
      <c r="DK8" s="1093" t="s">
        <v>252</v>
      </c>
      <c r="DL8" s="1094"/>
      <c r="DM8" s="1094"/>
      <c r="DN8" s="1094"/>
      <c r="DO8" s="1094"/>
      <c r="DP8" s="1094"/>
      <c r="DQ8" s="1094"/>
      <c r="DR8" s="1094"/>
      <c r="DS8" s="260"/>
      <c r="EG8" s="557"/>
      <c r="EI8" s="561"/>
      <c r="EK8" s="1071"/>
      <c r="EL8" s="1076" t="s">
        <v>416</v>
      </c>
      <c r="EM8" s="406" t="s">
        <v>342</v>
      </c>
      <c r="EN8" s="406" t="s">
        <v>208</v>
      </c>
      <c r="EO8" s="456">
        <v>1</v>
      </c>
      <c r="EQ8" s="561"/>
    </row>
    <row r="9" spans="1:147" ht="22.5" customHeight="1" thickBot="1">
      <c r="A9" s="549"/>
      <c r="C9" s="1180"/>
      <c r="D9" s="622"/>
      <c r="E9" s="622"/>
      <c r="F9" s="622"/>
      <c r="G9" s="622"/>
      <c r="H9" s="622"/>
      <c r="I9" s="622"/>
      <c r="J9" s="1181"/>
      <c r="K9" s="68"/>
      <c r="L9" s="73"/>
      <c r="M9" s="55"/>
      <c r="N9" s="73"/>
      <c r="O9" s="73"/>
      <c r="P9" s="82"/>
      <c r="Q9" s="83"/>
      <c r="R9" s="83"/>
      <c r="S9" s="83"/>
      <c r="T9" s="86"/>
      <c r="U9" s="87"/>
      <c r="V9" s="73"/>
      <c r="W9" s="73"/>
      <c r="X9" s="73"/>
      <c r="Y9" s="70"/>
      <c r="Z9" s="73"/>
      <c r="AA9" s="82"/>
      <c r="AB9" s="83"/>
      <c r="AC9" s="83"/>
      <c r="AD9" s="83"/>
      <c r="AE9" s="86"/>
      <c r="AF9" s="86"/>
      <c r="AG9" s="75"/>
      <c r="AH9" s="75"/>
      <c r="AI9" s="76"/>
      <c r="AJ9" s="73"/>
      <c r="AK9" s="73"/>
      <c r="AL9" s="70"/>
      <c r="AM9" s="73"/>
      <c r="AN9" s="82"/>
      <c r="AO9" s="83"/>
      <c r="AP9" s="83"/>
      <c r="AQ9" s="83"/>
      <c r="AR9" s="86"/>
      <c r="AS9" s="86"/>
      <c r="AT9" s="75"/>
      <c r="AU9" s="77"/>
      <c r="AV9" s="75"/>
      <c r="AW9" s="73"/>
      <c r="AX9" s="73"/>
      <c r="AY9" s="70"/>
      <c r="AZ9" s="73"/>
      <c r="BA9" s="82"/>
      <c r="BB9" s="83"/>
      <c r="BC9" s="83"/>
      <c r="BD9" s="83"/>
      <c r="BE9" s="86"/>
      <c r="BF9" s="86"/>
      <c r="BG9" s="86"/>
      <c r="BH9" s="86"/>
      <c r="BI9" s="78"/>
      <c r="BJ9" s="75"/>
      <c r="BK9" s="604"/>
      <c r="BL9" s="75"/>
      <c r="BM9" s="610"/>
      <c r="BN9" s="67"/>
      <c r="BO9" s="1102"/>
      <c r="BP9" s="1103"/>
      <c r="BQ9" s="1103"/>
      <c r="BR9" s="1103"/>
      <c r="BS9" s="1103"/>
      <c r="BT9" s="1103"/>
      <c r="BU9" s="1103"/>
      <c r="BV9" s="1103"/>
      <c r="BW9" s="1103"/>
      <c r="BX9" s="1103"/>
      <c r="BY9" s="1103"/>
      <c r="BZ9" s="1103"/>
      <c r="CA9" s="1103"/>
      <c r="CB9" s="1103"/>
      <c r="CC9" s="1103"/>
      <c r="CD9" s="1081">
        <v>21</v>
      </c>
      <c r="CE9" s="1082"/>
      <c r="CF9" s="245">
        <v>1</v>
      </c>
      <c r="CG9" s="246"/>
      <c r="CH9" s="395"/>
      <c r="CI9" s="348"/>
      <c r="CJ9" s="348"/>
      <c r="CK9" s="348"/>
      <c r="CL9" s="348"/>
      <c r="CM9" s="348"/>
      <c r="CN9" s="350"/>
      <c r="CO9" s="259" t="s">
        <v>251</v>
      </c>
      <c r="CP9" s="247">
        <v>2</v>
      </c>
      <c r="CQ9" s="246"/>
      <c r="CR9" s="395"/>
      <c r="CS9" s="348"/>
      <c r="CT9" s="348"/>
      <c r="CU9" s="348"/>
      <c r="CV9" s="348"/>
      <c r="CW9" s="348"/>
      <c r="CX9" s="350"/>
      <c r="CY9" s="259" t="s">
        <v>251</v>
      </c>
      <c r="CZ9" s="247">
        <v>3</v>
      </c>
      <c r="DA9" s="246"/>
      <c r="DB9" s="395"/>
      <c r="DC9" s="348"/>
      <c r="DD9" s="348"/>
      <c r="DE9" s="348"/>
      <c r="DF9" s="348"/>
      <c r="DG9" s="348"/>
      <c r="DH9" s="350"/>
      <c r="DI9" s="259" t="s">
        <v>251</v>
      </c>
      <c r="DJ9" s="256">
        <v>4</v>
      </c>
      <c r="DK9" s="246"/>
      <c r="DL9" s="395"/>
      <c r="DM9" s="348"/>
      <c r="DN9" s="348"/>
      <c r="DO9" s="348"/>
      <c r="DP9" s="348"/>
      <c r="DQ9" s="348"/>
      <c r="DR9" s="350"/>
      <c r="DS9" s="259" t="s">
        <v>251</v>
      </c>
      <c r="EG9" s="557"/>
      <c r="EI9" s="561"/>
      <c r="EK9" s="1071"/>
      <c r="EL9" s="1077"/>
      <c r="EM9" s="406" t="s">
        <v>344</v>
      </c>
      <c r="EN9" s="406" t="s">
        <v>208</v>
      </c>
      <c r="EO9" s="456">
        <v>1</v>
      </c>
      <c r="EQ9" s="561"/>
    </row>
    <row r="10" spans="1:147" ht="22.5" customHeight="1" thickBot="1">
      <c r="A10" s="549"/>
      <c r="C10" s="1180"/>
      <c r="D10" s="622"/>
      <c r="E10" s="622"/>
      <c r="F10" s="622"/>
      <c r="G10" s="622"/>
      <c r="H10" s="622"/>
      <c r="I10" s="622"/>
      <c r="J10" s="1181"/>
      <c r="K10" s="68"/>
      <c r="L10" s="69"/>
      <c r="M10" s="55"/>
      <c r="N10" s="70" t="s">
        <v>60</v>
      </c>
      <c r="O10" s="73"/>
      <c r="P10" s="82"/>
      <c r="Q10" s="83"/>
      <c r="R10" s="83"/>
      <c r="S10" s="83"/>
      <c r="T10" s="86"/>
      <c r="U10" s="87"/>
      <c r="V10" s="73"/>
      <c r="W10" s="69"/>
      <c r="X10" s="74"/>
      <c r="Y10" s="56" t="s">
        <v>59</v>
      </c>
      <c r="Z10" s="73"/>
      <c r="AA10" s="82"/>
      <c r="AB10" s="83"/>
      <c r="AC10" s="83"/>
      <c r="AD10" s="83"/>
      <c r="AE10" s="86"/>
      <c r="AF10" s="86"/>
      <c r="AG10" s="75"/>
      <c r="AH10" s="75"/>
      <c r="AI10" s="76"/>
      <c r="AJ10" s="69"/>
      <c r="AK10" s="73"/>
      <c r="AL10" s="56" t="s">
        <v>59</v>
      </c>
      <c r="AM10" s="73"/>
      <c r="AN10" s="82"/>
      <c r="AO10" s="83"/>
      <c r="AP10" s="83"/>
      <c r="AQ10" s="83"/>
      <c r="AR10" s="86"/>
      <c r="AS10" s="86"/>
      <c r="AT10" s="75"/>
      <c r="AU10" s="77"/>
      <c r="AV10" s="75"/>
      <c r="AW10" s="69"/>
      <c r="AX10" s="73"/>
      <c r="AY10" s="56" t="s">
        <v>61</v>
      </c>
      <c r="AZ10" s="73"/>
      <c r="BA10" s="82"/>
      <c r="BB10" s="83"/>
      <c r="BC10" s="83"/>
      <c r="BD10" s="83"/>
      <c r="BE10" s="86"/>
      <c r="BF10" s="86"/>
      <c r="BG10" s="86"/>
      <c r="BH10" s="86"/>
      <c r="BI10" s="78"/>
      <c r="BJ10" s="75"/>
      <c r="BK10" s="604"/>
      <c r="BL10" s="75"/>
      <c r="BM10" s="610"/>
      <c r="BN10" s="67"/>
      <c r="BO10" s="1104"/>
      <c r="BP10" s="1105"/>
      <c r="BQ10" s="1105"/>
      <c r="BR10" s="1105"/>
      <c r="BS10" s="1105"/>
      <c r="BT10" s="1105"/>
      <c r="BU10" s="1105"/>
      <c r="BV10" s="1105"/>
      <c r="BW10" s="1105"/>
      <c r="BX10" s="1105"/>
      <c r="BY10" s="1105"/>
      <c r="BZ10" s="1105"/>
      <c r="CA10" s="1105"/>
      <c r="CB10" s="1105"/>
      <c r="CC10" s="1105"/>
      <c r="CD10" s="902"/>
      <c r="CE10" s="1095"/>
      <c r="CF10" s="251"/>
      <c r="CG10" s="1093" t="s">
        <v>252</v>
      </c>
      <c r="CH10" s="1094"/>
      <c r="CI10" s="1094"/>
      <c r="CJ10" s="1094"/>
      <c r="CK10" s="1094"/>
      <c r="CL10" s="1094"/>
      <c r="CM10" s="1094"/>
      <c r="CN10" s="1094"/>
      <c r="CO10" s="260"/>
      <c r="CP10" s="251"/>
      <c r="CQ10" s="1093" t="s">
        <v>252</v>
      </c>
      <c r="CR10" s="1094"/>
      <c r="CS10" s="1094"/>
      <c r="CT10" s="1094"/>
      <c r="CU10" s="1094"/>
      <c r="CV10" s="1094"/>
      <c r="CW10" s="1094"/>
      <c r="CX10" s="1094"/>
      <c r="CY10" s="260"/>
      <c r="CZ10" s="251"/>
      <c r="DA10" s="1093" t="s">
        <v>252</v>
      </c>
      <c r="DB10" s="1094"/>
      <c r="DC10" s="1094"/>
      <c r="DD10" s="1094"/>
      <c r="DE10" s="1094"/>
      <c r="DF10" s="1094"/>
      <c r="DG10" s="1094"/>
      <c r="DH10" s="1094"/>
      <c r="DI10" s="260"/>
      <c r="DJ10" s="255"/>
      <c r="DK10" s="1093" t="s">
        <v>252</v>
      </c>
      <c r="DL10" s="1094"/>
      <c r="DM10" s="1094"/>
      <c r="DN10" s="1094"/>
      <c r="DO10" s="1094"/>
      <c r="DP10" s="1094"/>
      <c r="DQ10" s="1094"/>
      <c r="DR10" s="1094"/>
      <c r="DS10" s="260"/>
      <c r="EG10" s="557"/>
      <c r="EI10" s="561"/>
      <c r="EK10" s="1071"/>
      <c r="EL10" s="1078"/>
      <c r="EM10" s="406" t="s">
        <v>346</v>
      </c>
      <c r="EN10" s="406" t="s">
        <v>208</v>
      </c>
      <c r="EO10" s="456">
        <v>7</v>
      </c>
      <c r="EQ10" s="561"/>
    </row>
    <row r="11" spans="1:147" ht="22.5" customHeight="1" thickBot="1">
      <c r="A11" s="549"/>
      <c r="C11" s="1182"/>
      <c r="D11" s="626"/>
      <c r="E11" s="626"/>
      <c r="F11" s="626"/>
      <c r="G11" s="626"/>
      <c r="H11" s="626"/>
      <c r="I11" s="626"/>
      <c r="J11" s="1183"/>
      <c r="K11" s="88"/>
      <c r="L11" s="89"/>
      <c r="M11" s="90"/>
      <c r="N11" s="90"/>
      <c r="O11" s="90"/>
      <c r="P11" s="90"/>
      <c r="Q11" s="90"/>
      <c r="R11" s="90"/>
      <c r="S11" s="90"/>
      <c r="T11" s="90"/>
      <c r="U11" s="91"/>
      <c r="V11" s="90"/>
      <c r="W11" s="90"/>
      <c r="X11" s="90"/>
      <c r="Y11" s="90"/>
      <c r="Z11" s="90"/>
      <c r="AA11" s="90"/>
      <c r="AB11" s="90"/>
      <c r="AC11" s="90"/>
      <c r="AD11" s="90"/>
      <c r="AE11" s="90"/>
      <c r="AF11" s="90"/>
      <c r="AG11" s="90"/>
      <c r="AH11" s="90"/>
      <c r="AI11" s="92"/>
      <c r="AJ11" s="93"/>
      <c r="AK11" s="93"/>
      <c r="AL11" s="93"/>
      <c r="AM11" s="93"/>
      <c r="AN11" s="93"/>
      <c r="AO11" s="93"/>
      <c r="AP11" s="93"/>
      <c r="AQ11" s="93"/>
      <c r="AR11" s="93"/>
      <c r="AS11" s="93"/>
      <c r="AT11" s="93"/>
      <c r="AU11" s="94"/>
      <c r="AV11" s="93"/>
      <c r="AW11" s="93"/>
      <c r="AX11" s="93"/>
      <c r="AY11" s="93"/>
      <c r="AZ11" s="93"/>
      <c r="BA11" s="93"/>
      <c r="BB11" s="93"/>
      <c r="BC11" s="93"/>
      <c r="BD11" s="93"/>
      <c r="BE11" s="93"/>
      <c r="BF11" s="93"/>
      <c r="BG11" s="93"/>
      <c r="BH11" s="93"/>
      <c r="BI11" s="95"/>
      <c r="BJ11" s="75"/>
      <c r="BK11" s="604"/>
      <c r="BL11" s="75"/>
      <c r="BM11" s="610"/>
      <c r="BN11" s="67"/>
      <c r="BO11" s="1106" t="s">
        <v>351</v>
      </c>
      <c r="BP11" s="1107"/>
      <c r="BQ11" s="1107"/>
      <c r="BR11" s="1107"/>
      <c r="BS11" s="1107"/>
      <c r="BT11" s="1107"/>
      <c r="BU11" s="1107"/>
      <c r="BV11" s="1107"/>
      <c r="BW11" s="1107"/>
      <c r="BX11" s="1107"/>
      <c r="BY11" s="1107"/>
      <c r="BZ11" s="1088"/>
      <c r="CA11" s="1088"/>
      <c r="CB11" s="1088"/>
      <c r="CC11" s="1089"/>
      <c r="CD11" s="1081">
        <v>30</v>
      </c>
      <c r="CE11" s="1082"/>
      <c r="CF11" s="252">
        <v>1</v>
      </c>
      <c r="CG11" s="253"/>
      <c r="CH11" s="395"/>
      <c r="CI11" s="348"/>
      <c r="CJ11" s="348"/>
      <c r="CK11" s="348"/>
      <c r="CL11" s="348"/>
      <c r="CM11" s="348"/>
      <c r="CN11" s="350"/>
      <c r="CO11" s="261"/>
      <c r="CP11" s="263">
        <v>1</v>
      </c>
      <c r="CQ11" s="253"/>
      <c r="CR11" s="395"/>
      <c r="CS11" s="348"/>
      <c r="CT11" s="348"/>
      <c r="CU11" s="348"/>
      <c r="CV11" s="348"/>
      <c r="CW11" s="348"/>
      <c r="CX11" s="350"/>
      <c r="CY11" s="261"/>
      <c r="CZ11" s="263">
        <v>1</v>
      </c>
      <c r="DA11" s="253"/>
      <c r="DB11" s="395"/>
      <c r="DC11" s="348"/>
      <c r="DD11" s="348"/>
      <c r="DE11" s="348"/>
      <c r="DF11" s="348"/>
      <c r="DG11" s="348"/>
      <c r="DH11" s="350"/>
      <c r="DI11" s="261"/>
      <c r="DJ11" s="257">
        <v>1</v>
      </c>
      <c r="DK11" s="253"/>
      <c r="DL11" s="395"/>
      <c r="DM11" s="348"/>
      <c r="DN11" s="348"/>
      <c r="DO11" s="348"/>
      <c r="DP11" s="348"/>
      <c r="DQ11" s="348"/>
      <c r="DR11" s="350"/>
      <c r="DS11" s="261"/>
      <c r="EG11" s="557"/>
      <c r="EI11" s="561"/>
      <c r="EK11" s="1071"/>
      <c r="EL11" s="1076" t="s">
        <v>253</v>
      </c>
      <c r="EM11" s="406" t="s">
        <v>342</v>
      </c>
      <c r="EN11" s="406" t="s">
        <v>208</v>
      </c>
      <c r="EO11" s="456">
        <v>1</v>
      </c>
      <c r="EQ11" s="561"/>
    </row>
    <row r="12" spans="1:147" ht="21.75" customHeight="1">
      <c r="A12" s="549"/>
      <c r="C12" s="1175" t="s">
        <v>145</v>
      </c>
      <c r="D12" s="1137"/>
      <c r="E12" s="1137"/>
      <c r="F12" s="1137"/>
      <c r="G12" s="1137"/>
      <c r="H12" s="1137"/>
      <c r="I12" s="1137"/>
      <c r="J12" s="1142"/>
      <c r="K12" s="1136" t="s">
        <v>62</v>
      </c>
      <c r="L12" s="1137"/>
      <c r="M12" s="1137"/>
      <c r="N12" s="1137"/>
      <c r="O12" s="1137"/>
      <c r="P12" s="1137"/>
      <c r="Q12" s="1137"/>
      <c r="R12" s="1137"/>
      <c r="S12" s="1137"/>
      <c r="T12" s="1137"/>
      <c r="U12" s="1142"/>
      <c r="V12" s="1136" t="s">
        <v>77</v>
      </c>
      <c r="W12" s="1137"/>
      <c r="X12" s="1137"/>
      <c r="Y12" s="1137"/>
      <c r="Z12" s="1137"/>
      <c r="AA12" s="1137"/>
      <c r="AB12" s="1137"/>
      <c r="AC12" s="1137"/>
      <c r="AD12" s="1137"/>
      <c r="AE12" s="1137"/>
      <c r="AF12" s="1137"/>
      <c r="AG12" s="1137"/>
      <c r="AH12" s="1142"/>
      <c r="AI12" s="1136" t="s">
        <v>78</v>
      </c>
      <c r="AJ12" s="1137"/>
      <c r="AK12" s="1137"/>
      <c r="AL12" s="1137"/>
      <c r="AM12" s="1137"/>
      <c r="AN12" s="1137"/>
      <c r="AO12" s="1137"/>
      <c r="AP12" s="1137"/>
      <c r="AQ12" s="1137"/>
      <c r="AR12" s="1137"/>
      <c r="AS12" s="1137"/>
      <c r="AT12" s="1137"/>
      <c r="AU12" s="1142"/>
      <c r="AV12" s="1170" t="s">
        <v>79</v>
      </c>
      <c r="AW12" s="1171"/>
      <c r="AX12" s="1171"/>
      <c r="AY12" s="1171"/>
      <c r="AZ12" s="1171"/>
      <c r="BA12" s="1171"/>
      <c r="BB12" s="1171"/>
      <c r="BC12" s="1171"/>
      <c r="BD12" s="1171"/>
      <c r="BE12" s="1171"/>
      <c r="BF12" s="1171"/>
      <c r="BG12" s="1171"/>
      <c r="BH12" s="1171"/>
      <c r="BI12" s="1172"/>
      <c r="BJ12" s="365"/>
      <c r="BK12" s="603"/>
      <c r="BL12" s="365"/>
      <c r="BM12" s="609"/>
      <c r="BN12" s="67"/>
      <c r="BO12" s="1087"/>
      <c r="BP12" s="1088"/>
      <c r="BQ12" s="1088"/>
      <c r="BR12" s="1088"/>
      <c r="BS12" s="1088"/>
      <c r="BT12" s="1088"/>
      <c r="BU12" s="1088"/>
      <c r="BV12" s="1088"/>
      <c r="BW12" s="1088"/>
      <c r="BX12" s="1088"/>
      <c r="BY12" s="1088"/>
      <c r="BZ12" s="1088"/>
      <c r="CA12" s="1088"/>
      <c r="CB12" s="1088"/>
      <c r="CC12" s="1088"/>
      <c r="CD12" s="902"/>
      <c r="CE12" s="1095"/>
      <c r="CF12" s="251"/>
      <c r="CG12" s="1093" t="s">
        <v>252</v>
      </c>
      <c r="CH12" s="1094"/>
      <c r="CI12" s="1094"/>
      <c r="CJ12" s="1094"/>
      <c r="CK12" s="1094"/>
      <c r="CL12" s="1094"/>
      <c r="CM12" s="1094"/>
      <c r="CN12" s="1094"/>
      <c r="CO12" s="260"/>
      <c r="CP12" s="251"/>
      <c r="CQ12" s="1093" t="s">
        <v>252</v>
      </c>
      <c r="CR12" s="1094"/>
      <c r="CS12" s="1094"/>
      <c r="CT12" s="1094"/>
      <c r="CU12" s="1094"/>
      <c r="CV12" s="1094"/>
      <c r="CW12" s="1094"/>
      <c r="CX12" s="1094"/>
      <c r="CY12" s="260"/>
      <c r="CZ12" s="251"/>
      <c r="DA12" s="1093" t="s">
        <v>252</v>
      </c>
      <c r="DB12" s="1094"/>
      <c r="DC12" s="1094"/>
      <c r="DD12" s="1094"/>
      <c r="DE12" s="1094"/>
      <c r="DF12" s="1094"/>
      <c r="DG12" s="1094"/>
      <c r="DH12" s="1094"/>
      <c r="DI12" s="260"/>
      <c r="DJ12" s="255"/>
      <c r="DK12" s="1093" t="s">
        <v>252</v>
      </c>
      <c r="DL12" s="1094"/>
      <c r="DM12" s="1094"/>
      <c r="DN12" s="1094"/>
      <c r="DO12" s="1094"/>
      <c r="DP12" s="1094"/>
      <c r="DQ12" s="1094"/>
      <c r="DR12" s="1094"/>
      <c r="DS12" s="260"/>
      <c r="EG12" s="557"/>
      <c r="EI12" s="561"/>
      <c r="EK12" s="1071"/>
      <c r="EL12" s="1077"/>
      <c r="EM12" s="406" t="s">
        <v>344</v>
      </c>
      <c r="EN12" s="406" t="s">
        <v>208</v>
      </c>
      <c r="EO12" s="456">
        <v>1</v>
      </c>
      <c r="EQ12" s="561"/>
    </row>
    <row r="13" spans="1:147" ht="22.5" customHeight="1" thickBot="1">
      <c r="A13" s="549"/>
      <c r="C13" s="1176"/>
      <c r="D13" s="1140"/>
      <c r="E13" s="1140"/>
      <c r="F13" s="1140"/>
      <c r="G13" s="1140"/>
      <c r="H13" s="1140"/>
      <c r="I13" s="1140"/>
      <c r="J13" s="1143"/>
      <c r="K13" s="1139"/>
      <c r="L13" s="1140"/>
      <c r="M13" s="1140"/>
      <c r="N13" s="1140"/>
      <c r="O13" s="1140"/>
      <c r="P13" s="1140"/>
      <c r="Q13" s="1140"/>
      <c r="R13" s="1140"/>
      <c r="S13" s="1140"/>
      <c r="T13" s="1140"/>
      <c r="U13" s="1143"/>
      <c r="V13" s="1139"/>
      <c r="W13" s="1140"/>
      <c r="X13" s="1140"/>
      <c r="Y13" s="1140"/>
      <c r="Z13" s="1140"/>
      <c r="AA13" s="1140"/>
      <c r="AB13" s="1140"/>
      <c r="AC13" s="1140"/>
      <c r="AD13" s="1140"/>
      <c r="AE13" s="1140"/>
      <c r="AF13" s="1140"/>
      <c r="AG13" s="1140"/>
      <c r="AH13" s="1143"/>
      <c r="AI13" s="1139"/>
      <c r="AJ13" s="1140"/>
      <c r="AK13" s="1140"/>
      <c r="AL13" s="1140"/>
      <c r="AM13" s="1140"/>
      <c r="AN13" s="1140"/>
      <c r="AO13" s="1140"/>
      <c r="AP13" s="1140"/>
      <c r="AQ13" s="1140"/>
      <c r="AR13" s="1140"/>
      <c r="AS13" s="1140"/>
      <c r="AT13" s="1140"/>
      <c r="AU13" s="1143"/>
      <c r="AV13" s="1139"/>
      <c r="AW13" s="1140"/>
      <c r="AX13" s="1140"/>
      <c r="AY13" s="1140"/>
      <c r="AZ13" s="1140"/>
      <c r="BA13" s="1140"/>
      <c r="BB13" s="1140"/>
      <c r="BC13" s="1140"/>
      <c r="BD13" s="1140"/>
      <c r="BE13" s="1140"/>
      <c r="BF13" s="1140"/>
      <c r="BG13" s="1140"/>
      <c r="BH13" s="1140"/>
      <c r="BI13" s="1141"/>
      <c r="BJ13" s="365"/>
      <c r="BK13" s="603"/>
      <c r="BL13" s="365"/>
      <c r="BM13" s="609"/>
      <c r="BN13" s="67"/>
      <c r="BO13" s="1098" t="s">
        <v>356</v>
      </c>
      <c r="BP13" s="1099"/>
      <c r="BQ13" s="1099"/>
      <c r="BR13" s="1099"/>
      <c r="BS13" s="1099"/>
      <c r="BT13" s="1099"/>
      <c r="BU13" s="1099"/>
      <c r="BV13" s="1099"/>
      <c r="BW13" s="1099"/>
      <c r="BX13" s="1099"/>
      <c r="BY13" s="1099"/>
      <c r="BZ13" s="1109"/>
      <c r="CA13" s="1109"/>
      <c r="CB13" s="1109"/>
      <c r="CC13" s="1110"/>
      <c r="CD13" s="1081">
        <v>40</v>
      </c>
      <c r="CE13" s="1082"/>
      <c r="CF13" s="250">
        <v>1</v>
      </c>
      <c r="CG13" s="249"/>
      <c r="CH13" s="395"/>
      <c r="CI13" s="348"/>
      <c r="CJ13" s="348"/>
      <c r="CK13" s="348"/>
      <c r="CL13" s="348"/>
      <c r="CM13" s="348"/>
      <c r="CN13" s="350"/>
      <c r="CO13" s="259" t="s">
        <v>251</v>
      </c>
      <c r="CP13" s="248">
        <v>2</v>
      </c>
      <c r="CQ13" s="249"/>
      <c r="CR13" s="395"/>
      <c r="CS13" s="348"/>
      <c r="CT13" s="348"/>
      <c r="CU13" s="348"/>
      <c r="CV13" s="348"/>
      <c r="CW13" s="348"/>
      <c r="CX13" s="350"/>
      <c r="CY13" s="259" t="s">
        <v>251</v>
      </c>
      <c r="CZ13" s="248">
        <v>3</v>
      </c>
      <c r="DA13" s="249"/>
      <c r="DB13" s="395"/>
      <c r="DC13" s="348"/>
      <c r="DD13" s="348"/>
      <c r="DE13" s="348"/>
      <c r="DF13" s="348"/>
      <c r="DG13" s="348"/>
      <c r="DH13" s="350"/>
      <c r="DI13" s="259" t="s">
        <v>251</v>
      </c>
      <c r="DJ13" s="254">
        <v>4</v>
      </c>
      <c r="DK13" s="249"/>
      <c r="DL13" s="395"/>
      <c r="DM13" s="348"/>
      <c r="DN13" s="348"/>
      <c r="DO13" s="348"/>
      <c r="DP13" s="348"/>
      <c r="DQ13" s="348"/>
      <c r="DR13" s="350"/>
      <c r="DS13" s="259" t="s">
        <v>251</v>
      </c>
      <c r="EG13" s="557"/>
      <c r="EI13" s="561"/>
      <c r="EK13" s="1071"/>
      <c r="EL13" s="1078"/>
      <c r="EM13" s="406" t="s">
        <v>347</v>
      </c>
      <c r="EN13" s="406" t="s">
        <v>208</v>
      </c>
      <c r="EO13" s="456">
        <v>7</v>
      </c>
      <c r="EQ13" s="561"/>
    </row>
    <row r="14" spans="1:147" ht="22.5" customHeight="1" thickBot="1">
      <c r="A14" s="549"/>
      <c r="C14" s="1176"/>
      <c r="D14" s="1140"/>
      <c r="E14" s="1140"/>
      <c r="F14" s="1140"/>
      <c r="G14" s="1140"/>
      <c r="H14" s="1140"/>
      <c r="I14" s="1140"/>
      <c r="J14" s="1143"/>
      <c r="K14" s="68"/>
      <c r="L14" s="69"/>
      <c r="M14" s="71"/>
      <c r="N14" s="70" t="s">
        <v>53</v>
      </c>
      <c r="O14" s="71"/>
      <c r="P14" s="71"/>
      <c r="Q14" s="71"/>
      <c r="R14" s="71"/>
      <c r="S14" s="71"/>
      <c r="T14" s="71"/>
      <c r="U14" s="72"/>
      <c r="V14" s="73"/>
      <c r="W14" s="69"/>
      <c r="X14" s="71"/>
      <c r="Y14" s="56" t="s">
        <v>54</v>
      </c>
      <c r="Z14" s="71"/>
      <c r="AA14" s="71"/>
      <c r="AB14" s="71"/>
      <c r="AC14" s="71"/>
      <c r="AD14" s="71"/>
      <c r="AE14" s="71"/>
      <c r="AF14" s="71"/>
      <c r="AG14" s="75"/>
      <c r="AH14" s="75"/>
      <c r="AI14" s="76"/>
      <c r="AJ14" s="69"/>
      <c r="AK14" s="71"/>
      <c r="AL14" s="56" t="s">
        <v>54</v>
      </c>
      <c r="AM14" s="71"/>
      <c r="AN14" s="71"/>
      <c r="AO14" s="71"/>
      <c r="AP14" s="71"/>
      <c r="AQ14" s="71"/>
      <c r="AR14" s="71"/>
      <c r="AS14" s="71"/>
      <c r="AT14" s="75"/>
      <c r="AU14" s="77"/>
      <c r="AV14" s="75"/>
      <c r="AW14" s="69"/>
      <c r="AX14" s="71"/>
      <c r="AY14" s="56" t="s">
        <v>55</v>
      </c>
      <c r="AZ14" s="71"/>
      <c r="BA14" s="71"/>
      <c r="BB14" s="71"/>
      <c r="BC14" s="71"/>
      <c r="BD14" s="71"/>
      <c r="BE14" s="71"/>
      <c r="BF14" s="71"/>
      <c r="BG14" s="71"/>
      <c r="BH14" s="71"/>
      <c r="BI14" s="78"/>
      <c r="BJ14" s="75"/>
      <c r="BK14" s="604"/>
      <c r="BL14" s="75"/>
      <c r="BM14" s="610"/>
      <c r="BN14" s="67"/>
      <c r="BO14" s="1111"/>
      <c r="BP14" s="1088"/>
      <c r="BQ14" s="1088"/>
      <c r="BR14" s="1088"/>
      <c r="BS14" s="1088"/>
      <c r="BT14" s="1088"/>
      <c r="BU14" s="1088"/>
      <c r="BV14" s="1088"/>
      <c r="BW14" s="1088"/>
      <c r="BX14" s="1088"/>
      <c r="BY14" s="1088"/>
      <c r="BZ14" s="1088"/>
      <c r="CA14" s="1088"/>
      <c r="CB14" s="1088"/>
      <c r="CC14" s="1088"/>
      <c r="CD14" s="902"/>
      <c r="CE14" s="1095"/>
      <c r="CF14" s="251"/>
      <c r="CG14" s="1093" t="s">
        <v>252</v>
      </c>
      <c r="CH14" s="1094"/>
      <c r="CI14" s="1094"/>
      <c r="CJ14" s="1094"/>
      <c r="CK14" s="1094"/>
      <c r="CL14" s="1094"/>
      <c r="CM14" s="1094"/>
      <c r="CN14" s="1094"/>
      <c r="CO14" s="260"/>
      <c r="CP14" s="251"/>
      <c r="CQ14" s="1093" t="s">
        <v>252</v>
      </c>
      <c r="CR14" s="1094"/>
      <c r="CS14" s="1094"/>
      <c r="CT14" s="1094"/>
      <c r="CU14" s="1094"/>
      <c r="CV14" s="1094"/>
      <c r="CW14" s="1094"/>
      <c r="CX14" s="1094"/>
      <c r="CY14" s="260"/>
      <c r="CZ14" s="251"/>
      <c r="DA14" s="1093" t="s">
        <v>252</v>
      </c>
      <c r="DB14" s="1094"/>
      <c r="DC14" s="1094"/>
      <c r="DD14" s="1094"/>
      <c r="DE14" s="1094"/>
      <c r="DF14" s="1094"/>
      <c r="DG14" s="1094"/>
      <c r="DH14" s="1094"/>
      <c r="DI14" s="260"/>
      <c r="DJ14" s="255"/>
      <c r="DK14" s="1093" t="s">
        <v>252</v>
      </c>
      <c r="DL14" s="1094"/>
      <c r="DM14" s="1094"/>
      <c r="DN14" s="1094"/>
      <c r="DO14" s="1094"/>
      <c r="DP14" s="1094"/>
      <c r="DQ14" s="1094"/>
      <c r="DR14" s="1094"/>
      <c r="DS14" s="260"/>
      <c r="EG14" s="557"/>
      <c r="EI14" s="561"/>
      <c r="EK14" s="1071"/>
      <c r="EL14" s="1076" t="s">
        <v>254</v>
      </c>
      <c r="EM14" s="406" t="s">
        <v>342</v>
      </c>
      <c r="EN14" s="406" t="s">
        <v>208</v>
      </c>
      <c r="EO14" s="456">
        <v>1</v>
      </c>
      <c r="EQ14" s="561"/>
    </row>
    <row r="15" spans="1:147" ht="22.5" customHeight="1" thickBot="1">
      <c r="A15" s="549"/>
      <c r="C15" s="1176"/>
      <c r="D15" s="1140"/>
      <c r="E15" s="1140"/>
      <c r="F15" s="1140"/>
      <c r="G15" s="1140"/>
      <c r="H15" s="1140"/>
      <c r="I15" s="1140"/>
      <c r="J15" s="1143"/>
      <c r="K15" s="68"/>
      <c r="L15" s="71"/>
      <c r="M15" s="71"/>
      <c r="N15" s="71"/>
      <c r="O15" s="71"/>
      <c r="P15" s="71"/>
      <c r="Q15" s="71"/>
      <c r="R15" s="71"/>
      <c r="S15" s="71"/>
      <c r="T15" s="71"/>
      <c r="U15" s="72"/>
      <c r="V15" s="73"/>
      <c r="W15" s="71"/>
      <c r="X15" s="71"/>
      <c r="Y15" s="71"/>
      <c r="Z15" s="71"/>
      <c r="AA15" s="71"/>
      <c r="AB15" s="71"/>
      <c r="AC15" s="71"/>
      <c r="AD15" s="71"/>
      <c r="AE15" s="71"/>
      <c r="AF15" s="71"/>
      <c r="AG15" s="75"/>
      <c r="AH15" s="75"/>
      <c r="AI15" s="76"/>
      <c r="AJ15" s="71"/>
      <c r="AK15" s="71"/>
      <c r="AL15" s="71"/>
      <c r="AM15" s="71"/>
      <c r="AN15" s="71"/>
      <c r="AO15" s="71"/>
      <c r="AP15" s="71"/>
      <c r="AQ15" s="71"/>
      <c r="AR15" s="71"/>
      <c r="AS15" s="71"/>
      <c r="AT15" s="75"/>
      <c r="AU15" s="77"/>
      <c r="AV15" s="75"/>
      <c r="AW15" s="71"/>
      <c r="AX15" s="71"/>
      <c r="AY15" s="79"/>
      <c r="AZ15" s="71"/>
      <c r="BA15" s="71"/>
      <c r="BB15" s="71"/>
      <c r="BC15" s="71"/>
      <c r="BD15" s="71"/>
      <c r="BE15" s="71"/>
      <c r="BF15" s="71"/>
      <c r="BG15" s="71"/>
      <c r="BH15" s="71"/>
      <c r="BI15" s="78"/>
      <c r="BJ15" s="75"/>
      <c r="BK15" s="604"/>
      <c r="BL15" s="75"/>
      <c r="BM15" s="610"/>
      <c r="BN15" s="67"/>
      <c r="BO15" s="1111"/>
      <c r="BP15" s="1088"/>
      <c r="BQ15" s="1088"/>
      <c r="BR15" s="1088"/>
      <c r="BS15" s="1088"/>
      <c r="BT15" s="1088"/>
      <c r="BU15" s="1088"/>
      <c r="BV15" s="1088"/>
      <c r="BW15" s="1088"/>
      <c r="BX15" s="1088"/>
      <c r="BY15" s="1088"/>
      <c r="BZ15" s="1088"/>
      <c r="CA15" s="1088"/>
      <c r="CB15" s="1088"/>
      <c r="CC15" s="1089"/>
      <c r="CD15" s="1096">
        <v>41</v>
      </c>
      <c r="CE15" s="1097"/>
      <c r="CF15" s="243">
        <v>1</v>
      </c>
      <c r="CG15" s="244"/>
      <c r="CH15" s="395"/>
      <c r="CI15" s="348"/>
      <c r="CJ15" s="348"/>
      <c r="CK15" s="348"/>
      <c r="CL15" s="348"/>
      <c r="CM15" s="348"/>
      <c r="CN15" s="350"/>
      <c r="CO15" s="259" t="s">
        <v>251</v>
      </c>
      <c r="CP15" s="248">
        <v>2</v>
      </c>
      <c r="CQ15" s="249"/>
      <c r="CR15" s="395"/>
      <c r="CS15" s="348"/>
      <c r="CT15" s="348"/>
      <c r="CU15" s="348"/>
      <c r="CV15" s="348"/>
      <c r="CW15" s="348"/>
      <c r="CX15" s="350"/>
      <c r="CY15" s="259" t="s">
        <v>251</v>
      </c>
      <c r="CZ15" s="248">
        <v>3</v>
      </c>
      <c r="DA15" s="249"/>
      <c r="DB15" s="395"/>
      <c r="DC15" s="348"/>
      <c r="DD15" s="348"/>
      <c r="DE15" s="348"/>
      <c r="DF15" s="348"/>
      <c r="DG15" s="348"/>
      <c r="DH15" s="350"/>
      <c r="DI15" s="259" t="s">
        <v>251</v>
      </c>
      <c r="DJ15" s="254">
        <v>4</v>
      </c>
      <c r="DK15" s="249"/>
      <c r="DL15" s="395"/>
      <c r="DM15" s="348"/>
      <c r="DN15" s="348"/>
      <c r="DO15" s="348"/>
      <c r="DP15" s="348"/>
      <c r="DQ15" s="348"/>
      <c r="DR15" s="350"/>
      <c r="DS15" s="259" t="s">
        <v>251</v>
      </c>
      <c r="EG15" s="557"/>
      <c r="EI15" s="561"/>
      <c r="EK15" s="1071"/>
      <c r="EL15" s="1079"/>
      <c r="EM15" s="406" t="s">
        <v>344</v>
      </c>
      <c r="EN15" s="406" t="s">
        <v>208</v>
      </c>
      <c r="EO15" s="456">
        <v>1</v>
      </c>
      <c r="EQ15" s="561"/>
    </row>
    <row r="16" spans="1:147" ht="22.5" customHeight="1" thickBot="1">
      <c r="A16" s="549"/>
      <c r="C16" s="96"/>
      <c r="D16" s="97"/>
      <c r="E16" s="97"/>
      <c r="F16" s="97"/>
      <c r="G16" s="97"/>
      <c r="H16" s="97"/>
      <c r="I16" s="97"/>
      <c r="J16" s="98"/>
      <c r="K16" s="68"/>
      <c r="L16" s="69"/>
      <c r="M16" s="73"/>
      <c r="N16" s="1140" t="s">
        <v>56</v>
      </c>
      <c r="O16" s="1140"/>
      <c r="P16" s="1140"/>
      <c r="Q16" s="1140"/>
      <c r="R16" s="1140"/>
      <c r="S16" s="1140"/>
      <c r="T16" s="80"/>
      <c r="U16" s="81" t="s">
        <v>57</v>
      </c>
      <c r="V16" s="73"/>
      <c r="W16" s="69"/>
      <c r="X16" s="73"/>
      <c r="Y16" s="56" t="s">
        <v>58</v>
      </c>
      <c r="Z16" s="73"/>
      <c r="AA16" s="82"/>
      <c r="AB16" s="83"/>
      <c r="AC16" s="84"/>
      <c r="AD16" s="84"/>
      <c r="AE16" s="85"/>
      <c r="AF16" s="85"/>
      <c r="AG16" s="75"/>
      <c r="AH16" s="75"/>
      <c r="AI16" s="76"/>
      <c r="AJ16" s="69"/>
      <c r="AK16" s="73"/>
      <c r="AL16" s="56" t="s">
        <v>58</v>
      </c>
      <c r="AM16" s="73"/>
      <c r="AN16" s="82"/>
      <c r="AO16" s="83"/>
      <c r="AP16" s="84"/>
      <c r="AQ16" s="84"/>
      <c r="AR16" s="85"/>
      <c r="AS16" s="85"/>
      <c r="AT16" s="75"/>
      <c r="AU16" s="77"/>
      <c r="AV16" s="75"/>
      <c r="AW16" s="69"/>
      <c r="AX16" s="73"/>
      <c r="AY16" s="56" t="s">
        <v>59</v>
      </c>
      <c r="AZ16" s="73"/>
      <c r="BA16" s="82"/>
      <c r="BB16" s="83"/>
      <c r="BC16" s="84"/>
      <c r="BD16" s="84"/>
      <c r="BE16" s="85"/>
      <c r="BF16" s="85"/>
      <c r="BG16" s="85"/>
      <c r="BH16" s="85"/>
      <c r="BI16" s="78"/>
      <c r="BJ16" s="75"/>
      <c r="BK16" s="604"/>
      <c r="BL16" s="75"/>
      <c r="BM16" s="610"/>
      <c r="BN16" s="67"/>
      <c r="BO16" s="1112"/>
      <c r="BP16" s="1113"/>
      <c r="BQ16" s="1113"/>
      <c r="BR16" s="1113"/>
      <c r="BS16" s="1113"/>
      <c r="BT16" s="1113"/>
      <c r="BU16" s="1113"/>
      <c r="BV16" s="1113"/>
      <c r="BW16" s="1113"/>
      <c r="BX16" s="1113"/>
      <c r="BY16" s="1113"/>
      <c r="BZ16" s="1113"/>
      <c r="CA16" s="1113"/>
      <c r="CB16" s="1113"/>
      <c r="CC16" s="1114"/>
      <c r="CD16" s="902"/>
      <c r="CE16" s="1095"/>
      <c r="CF16" s="251"/>
      <c r="CG16" s="1093" t="s">
        <v>252</v>
      </c>
      <c r="CH16" s="1094"/>
      <c r="CI16" s="1094"/>
      <c r="CJ16" s="1094"/>
      <c r="CK16" s="1094"/>
      <c r="CL16" s="1094"/>
      <c r="CM16" s="1094"/>
      <c r="CN16" s="1094"/>
      <c r="CO16" s="260"/>
      <c r="CP16" s="251"/>
      <c r="CQ16" s="1093" t="s">
        <v>252</v>
      </c>
      <c r="CR16" s="1094"/>
      <c r="CS16" s="1094"/>
      <c r="CT16" s="1094"/>
      <c r="CU16" s="1094"/>
      <c r="CV16" s="1094"/>
      <c r="CW16" s="1094"/>
      <c r="CX16" s="1094"/>
      <c r="CY16" s="260"/>
      <c r="CZ16" s="251"/>
      <c r="DA16" s="1093" t="s">
        <v>252</v>
      </c>
      <c r="DB16" s="1094"/>
      <c r="DC16" s="1094"/>
      <c r="DD16" s="1094"/>
      <c r="DE16" s="1094"/>
      <c r="DF16" s="1094"/>
      <c r="DG16" s="1094"/>
      <c r="DH16" s="1094"/>
      <c r="DI16" s="260"/>
      <c r="DJ16" s="255"/>
      <c r="DK16" s="1093" t="s">
        <v>252</v>
      </c>
      <c r="DL16" s="1094"/>
      <c r="DM16" s="1094"/>
      <c r="DN16" s="1094"/>
      <c r="DO16" s="1094"/>
      <c r="DP16" s="1094"/>
      <c r="DQ16" s="1094"/>
      <c r="DR16" s="1094"/>
      <c r="DS16" s="260"/>
      <c r="EG16" s="557"/>
      <c r="EI16" s="561"/>
      <c r="EK16" s="1072"/>
      <c r="EL16" s="1080"/>
      <c r="EM16" s="408" t="s">
        <v>347</v>
      </c>
      <c r="EN16" s="406" t="s">
        <v>208</v>
      </c>
      <c r="EO16" s="456">
        <v>7</v>
      </c>
      <c r="EQ16" s="561"/>
    </row>
    <row r="17" spans="1:147" ht="22.5" customHeight="1" thickBot="1">
      <c r="A17" s="549"/>
      <c r="C17" s="96"/>
      <c r="D17" s="97"/>
      <c r="E17" s="97"/>
      <c r="F17" s="97"/>
      <c r="G17" s="97"/>
      <c r="H17" s="97"/>
      <c r="I17" s="97"/>
      <c r="J17" s="98"/>
      <c r="K17" s="68"/>
      <c r="L17" s="73"/>
      <c r="M17" s="73"/>
      <c r="N17" s="73"/>
      <c r="O17" s="73"/>
      <c r="P17" s="82"/>
      <c r="Q17" s="83"/>
      <c r="R17" s="83"/>
      <c r="S17" s="83"/>
      <c r="T17" s="86"/>
      <c r="U17" s="87"/>
      <c r="V17" s="73"/>
      <c r="W17" s="73"/>
      <c r="X17" s="73"/>
      <c r="Y17" s="70"/>
      <c r="Z17" s="73"/>
      <c r="AA17" s="82"/>
      <c r="AB17" s="83"/>
      <c r="AC17" s="83"/>
      <c r="AD17" s="83"/>
      <c r="AE17" s="86"/>
      <c r="AF17" s="86"/>
      <c r="AG17" s="75"/>
      <c r="AH17" s="75"/>
      <c r="AI17" s="76"/>
      <c r="AJ17" s="73"/>
      <c r="AK17" s="73"/>
      <c r="AL17" s="70"/>
      <c r="AM17" s="73"/>
      <c r="AN17" s="82"/>
      <c r="AO17" s="83"/>
      <c r="AP17" s="83"/>
      <c r="AQ17" s="83"/>
      <c r="AR17" s="86"/>
      <c r="AS17" s="86"/>
      <c r="AT17" s="75"/>
      <c r="AU17" s="77"/>
      <c r="AV17" s="75"/>
      <c r="AW17" s="73"/>
      <c r="AX17" s="73"/>
      <c r="AY17" s="70"/>
      <c r="AZ17" s="73"/>
      <c r="BA17" s="82"/>
      <c r="BB17" s="83"/>
      <c r="BC17" s="83"/>
      <c r="BD17" s="83"/>
      <c r="BE17" s="86"/>
      <c r="BF17" s="86"/>
      <c r="BG17" s="86"/>
      <c r="BH17" s="86"/>
      <c r="BI17" s="78"/>
      <c r="BJ17" s="75"/>
      <c r="BK17" s="604"/>
      <c r="BL17" s="75"/>
      <c r="BM17" s="610"/>
      <c r="BN17" s="67"/>
      <c r="BO17" s="1106" t="s">
        <v>358</v>
      </c>
      <c r="BP17" s="1107"/>
      <c r="BQ17" s="1107"/>
      <c r="BR17" s="1107"/>
      <c r="BS17" s="1107"/>
      <c r="BT17" s="1107"/>
      <c r="BU17" s="1107"/>
      <c r="BV17" s="1107"/>
      <c r="BW17" s="1107"/>
      <c r="BX17" s="1107"/>
      <c r="BY17" s="1107"/>
      <c r="BZ17" s="1088"/>
      <c r="CA17" s="1088"/>
      <c r="CB17" s="1088"/>
      <c r="CC17" s="1089"/>
      <c r="CD17" s="1081">
        <v>50</v>
      </c>
      <c r="CE17" s="1082"/>
      <c r="CF17" s="245">
        <v>1</v>
      </c>
      <c r="CG17" s="244"/>
      <c r="CH17" s="395"/>
      <c r="CI17" s="348"/>
      <c r="CJ17" s="348"/>
      <c r="CK17" s="348"/>
      <c r="CL17" s="348"/>
      <c r="CM17" s="348"/>
      <c r="CN17" s="350"/>
      <c r="CO17" s="259" t="s">
        <v>251</v>
      </c>
      <c r="CP17" s="248">
        <v>2</v>
      </c>
      <c r="CQ17" s="249"/>
      <c r="CR17" s="395"/>
      <c r="CS17" s="348"/>
      <c r="CT17" s="348"/>
      <c r="CU17" s="348"/>
      <c r="CV17" s="348"/>
      <c r="CW17" s="348"/>
      <c r="CX17" s="350"/>
      <c r="CY17" s="259" t="s">
        <v>251</v>
      </c>
      <c r="CZ17" s="248">
        <v>3</v>
      </c>
      <c r="DA17" s="249"/>
      <c r="DB17" s="395"/>
      <c r="DC17" s="348"/>
      <c r="DD17" s="348"/>
      <c r="DE17" s="348"/>
      <c r="DF17" s="348"/>
      <c r="DG17" s="348"/>
      <c r="DH17" s="350"/>
      <c r="DI17" s="259" t="s">
        <v>251</v>
      </c>
      <c r="DJ17" s="254">
        <v>4</v>
      </c>
      <c r="DK17" s="249"/>
      <c r="DL17" s="395"/>
      <c r="DM17" s="348"/>
      <c r="DN17" s="348"/>
      <c r="DO17" s="348"/>
      <c r="DP17" s="348"/>
      <c r="DQ17" s="348"/>
      <c r="DR17" s="350"/>
      <c r="DS17" s="259" t="s">
        <v>251</v>
      </c>
      <c r="EG17" s="557"/>
      <c r="EI17" s="561"/>
      <c r="EK17" s="1070" t="s">
        <v>349</v>
      </c>
      <c r="EL17" s="405" t="s">
        <v>341</v>
      </c>
      <c r="EM17" s="405"/>
      <c r="EN17" s="405" t="s">
        <v>208</v>
      </c>
      <c r="EO17" s="540">
        <v>2</v>
      </c>
      <c r="EQ17" s="561"/>
    </row>
    <row r="18" spans="1:147" ht="22.5" customHeight="1" thickBot="1">
      <c r="A18" s="549"/>
      <c r="C18" s="96"/>
      <c r="D18" s="97"/>
      <c r="E18" s="97"/>
      <c r="F18" s="97"/>
      <c r="G18" s="97"/>
      <c r="H18" s="97"/>
      <c r="I18" s="97"/>
      <c r="J18" s="98"/>
      <c r="K18" s="68"/>
      <c r="L18" s="69"/>
      <c r="M18" s="73"/>
      <c r="N18" s="70" t="s">
        <v>60</v>
      </c>
      <c r="O18" s="73"/>
      <c r="P18" s="82"/>
      <c r="Q18" s="83"/>
      <c r="R18" s="83"/>
      <c r="S18" s="83"/>
      <c r="T18" s="86"/>
      <c r="U18" s="87"/>
      <c r="V18" s="73"/>
      <c r="W18" s="69"/>
      <c r="X18" s="73"/>
      <c r="Y18" s="56" t="s">
        <v>59</v>
      </c>
      <c r="Z18" s="73"/>
      <c r="AA18" s="82"/>
      <c r="AB18" s="83"/>
      <c r="AC18" s="83"/>
      <c r="AD18" s="83"/>
      <c r="AE18" s="86"/>
      <c r="AF18" s="86"/>
      <c r="AG18" s="75"/>
      <c r="AH18" s="75"/>
      <c r="AI18" s="76"/>
      <c r="AJ18" s="69"/>
      <c r="AK18" s="73"/>
      <c r="AL18" s="56" t="s">
        <v>59</v>
      </c>
      <c r="AM18" s="73"/>
      <c r="AN18" s="82"/>
      <c r="AO18" s="83"/>
      <c r="AP18" s="83"/>
      <c r="AQ18" s="83"/>
      <c r="AR18" s="86"/>
      <c r="AS18" s="86"/>
      <c r="AT18" s="75"/>
      <c r="AU18" s="77"/>
      <c r="AV18" s="75"/>
      <c r="AW18" s="69"/>
      <c r="AX18" s="73"/>
      <c r="AY18" s="56" t="s">
        <v>61</v>
      </c>
      <c r="AZ18" s="73"/>
      <c r="BA18" s="82"/>
      <c r="BB18" s="83"/>
      <c r="BC18" s="83"/>
      <c r="BD18" s="83"/>
      <c r="BE18" s="86"/>
      <c r="BF18" s="86"/>
      <c r="BG18" s="86"/>
      <c r="BH18" s="86"/>
      <c r="BI18" s="78"/>
      <c r="BJ18" s="75"/>
      <c r="BK18" s="604"/>
      <c r="BL18" s="75"/>
      <c r="BM18" s="610"/>
      <c r="BN18" s="67"/>
      <c r="BO18" s="1087"/>
      <c r="BP18" s="1088"/>
      <c r="BQ18" s="1088"/>
      <c r="BR18" s="1088"/>
      <c r="BS18" s="1088"/>
      <c r="BT18" s="1088"/>
      <c r="BU18" s="1088"/>
      <c r="BV18" s="1088"/>
      <c r="BW18" s="1088"/>
      <c r="BX18" s="1088"/>
      <c r="BY18" s="1088"/>
      <c r="BZ18" s="1108"/>
      <c r="CA18" s="1108"/>
      <c r="CB18" s="1108"/>
      <c r="CC18" s="1089"/>
      <c r="CD18" s="902"/>
      <c r="CE18" s="1095"/>
      <c r="CF18" s="251"/>
      <c r="CG18" s="1093" t="s">
        <v>252</v>
      </c>
      <c r="CH18" s="1094"/>
      <c r="CI18" s="1094"/>
      <c r="CJ18" s="1094"/>
      <c r="CK18" s="1094"/>
      <c r="CL18" s="1094"/>
      <c r="CM18" s="1094"/>
      <c r="CN18" s="1094"/>
      <c r="CO18" s="260"/>
      <c r="CP18" s="251"/>
      <c r="CQ18" s="1093" t="s">
        <v>252</v>
      </c>
      <c r="CR18" s="1094"/>
      <c r="CS18" s="1094"/>
      <c r="CT18" s="1094"/>
      <c r="CU18" s="1094"/>
      <c r="CV18" s="1094"/>
      <c r="CW18" s="1094"/>
      <c r="CX18" s="1094"/>
      <c r="CY18" s="260"/>
      <c r="CZ18" s="251"/>
      <c r="DA18" s="1093" t="s">
        <v>252</v>
      </c>
      <c r="DB18" s="1094"/>
      <c r="DC18" s="1094"/>
      <c r="DD18" s="1094"/>
      <c r="DE18" s="1094"/>
      <c r="DF18" s="1094"/>
      <c r="DG18" s="1094"/>
      <c r="DH18" s="1094"/>
      <c r="DI18" s="260"/>
      <c r="DJ18" s="255"/>
      <c r="DK18" s="1093" t="s">
        <v>252</v>
      </c>
      <c r="DL18" s="1094"/>
      <c r="DM18" s="1094"/>
      <c r="DN18" s="1094"/>
      <c r="DO18" s="1094"/>
      <c r="DP18" s="1094"/>
      <c r="DQ18" s="1094"/>
      <c r="DR18" s="1094"/>
      <c r="DS18" s="260"/>
      <c r="EG18" s="557"/>
      <c r="EI18" s="561"/>
      <c r="EK18" s="1071"/>
      <c r="EL18" s="1076" t="s">
        <v>343</v>
      </c>
      <c r="EM18" s="406" t="s">
        <v>342</v>
      </c>
      <c r="EN18" s="406" t="s">
        <v>208</v>
      </c>
      <c r="EO18" s="456">
        <v>1</v>
      </c>
      <c r="EQ18" s="561"/>
    </row>
    <row r="19" spans="1:147" ht="22.5" customHeight="1" thickBot="1">
      <c r="A19" s="549"/>
      <c r="C19" s="96"/>
      <c r="D19" s="97"/>
      <c r="E19" s="97"/>
      <c r="F19" s="97"/>
      <c r="G19" s="97"/>
      <c r="H19" s="97"/>
      <c r="I19" s="97"/>
      <c r="J19" s="98"/>
      <c r="K19" s="88"/>
      <c r="L19" s="89"/>
      <c r="M19" s="90"/>
      <c r="N19" s="90"/>
      <c r="O19" s="90"/>
      <c r="P19" s="90"/>
      <c r="Q19" s="90"/>
      <c r="R19" s="90"/>
      <c r="S19" s="90"/>
      <c r="T19" s="90"/>
      <c r="U19" s="91"/>
      <c r="V19" s="90"/>
      <c r="W19" s="90"/>
      <c r="X19" s="90"/>
      <c r="Y19" s="90"/>
      <c r="Z19" s="90"/>
      <c r="AA19" s="90"/>
      <c r="AB19" s="90"/>
      <c r="AC19" s="90"/>
      <c r="AD19" s="90"/>
      <c r="AE19" s="90"/>
      <c r="AF19" s="90"/>
      <c r="AG19" s="90"/>
      <c r="AH19" s="90"/>
      <c r="AI19" s="92"/>
      <c r="AJ19" s="93"/>
      <c r="AK19" s="93"/>
      <c r="AL19" s="93"/>
      <c r="AM19" s="93"/>
      <c r="AN19" s="93"/>
      <c r="AO19" s="93"/>
      <c r="AP19" s="93"/>
      <c r="AQ19" s="93"/>
      <c r="AR19" s="93"/>
      <c r="AS19" s="93"/>
      <c r="AT19" s="93"/>
      <c r="AU19" s="94"/>
      <c r="AV19" s="93"/>
      <c r="AW19" s="93"/>
      <c r="AX19" s="93"/>
      <c r="AY19" s="93"/>
      <c r="AZ19" s="93"/>
      <c r="BA19" s="93"/>
      <c r="BB19" s="93"/>
      <c r="BC19" s="93"/>
      <c r="BD19" s="93"/>
      <c r="BE19" s="93"/>
      <c r="BF19" s="93"/>
      <c r="BG19" s="93"/>
      <c r="BH19" s="93"/>
      <c r="BI19" s="95"/>
      <c r="BJ19" s="75"/>
      <c r="BK19" s="604"/>
      <c r="BL19" s="75"/>
      <c r="BM19" s="610"/>
      <c r="BN19" s="67"/>
      <c r="BO19" s="1087"/>
      <c r="BP19" s="1088"/>
      <c r="BQ19" s="1088"/>
      <c r="BR19" s="1088"/>
      <c r="BS19" s="1088"/>
      <c r="BT19" s="1088"/>
      <c r="BU19" s="1088"/>
      <c r="BV19" s="1088"/>
      <c r="BW19" s="1088"/>
      <c r="BX19" s="1088"/>
      <c r="BY19" s="1088"/>
      <c r="BZ19" s="1108"/>
      <c r="CA19" s="1108"/>
      <c r="CB19" s="1108"/>
      <c r="CC19" s="1089"/>
      <c r="CD19" s="1081">
        <v>51</v>
      </c>
      <c r="CE19" s="1082"/>
      <c r="CF19" s="242">
        <v>1</v>
      </c>
      <c r="CG19" s="69"/>
      <c r="CH19" s="395"/>
      <c r="CI19" s="348"/>
      <c r="CJ19" s="348"/>
      <c r="CK19" s="348"/>
      <c r="CL19" s="348"/>
      <c r="CM19" s="348"/>
      <c r="CN19" s="350"/>
      <c r="CO19" s="262" t="s">
        <v>251</v>
      </c>
      <c r="CP19" s="264">
        <v>2</v>
      </c>
      <c r="CQ19" s="69"/>
      <c r="CR19" s="395"/>
      <c r="CS19" s="348"/>
      <c r="CT19" s="348"/>
      <c r="CU19" s="348"/>
      <c r="CV19" s="348"/>
      <c r="CW19" s="348"/>
      <c r="CX19" s="350"/>
      <c r="CY19" s="262" t="s">
        <v>251</v>
      </c>
      <c r="CZ19" s="264">
        <v>3</v>
      </c>
      <c r="DA19" s="69"/>
      <c r="DB19" s="395"/>
      <c r="DC19" s="348"/>
      <c r="DD19" s="348"/>
      <c r="DE19" s="348"/>
      <c r="DF19" s="348"/>
      <c r="DG19" s="348"/>
      <c r="DH19" s="350"/>
      <c r="DI19" s="262" t="s">
        <v>251</v>
      </c>
      <c r="DJ19" s="258">
        <v>4</v>
      </c>
      <c r="DK19" s="69"/>
      <c r="DL19" s="395"/>
      <c r="DM19" s="348"/>
      <c r="DN19" s="348"/>
      <c r="DO19" s="348"/>
      <c r="DP19" s="348"/>
      <c r="DQ19" s="348"/>
      <c r="DR19" s="350"/>
      <c r="DS19" s="262" t="s">
        <v>251</v>
      </c>
      <c r="EG19" s="557"/>
      <c r="EI19" s="561"/>
      <c r="EK19" s="1071"/>
      <c r="EL19" s="1077"/>
      <c r="EM19" s="406" t="s">
        <v>344</v>
      </c>
      <c r="EN19" s="406" t="s">
        <v>208</v>
      </c>
      <c r="EO19" s="456">
        <v>1</v>
      </c>
      <c r="EQ19" s="561"/>
    </row>
    <row r="20" spans="1:147" ht="22.5" customHeight="1" thickBot="1">
      <c r="A20" s="549"/>
      <c r="C20" s="138"/>
      <c r="D20" s="70"/>
      <c r="E20" s="70"/>
      <c r="F20" s="70"/>
      <c r="G20" s="70"/>
      <c r="H20" s="70"/>
      <c r="I20" s="70"/>
      <c r="J20" s="70"/>
      <c r="K20" s="1136" t="s">
        <v>80</v>
      </c>
      <c r="L20" s="1137"/>
      <c r="M20" s="1137"/>
      <c r="N20" s="1137"/>
      <c r="O20" s="1137"/>
      <c r="P20" s="1137"/>
      <c r="Q20" s="1137"/>
      <c r="R20" s="1137"/>
      <c r="S20" s="1137"/>
      <c r="T20" s="1137"/>
      <c r="U20" s="1142"/>
      <c r="V20" s="1136" t="s">
        <v>81</v>
      </c>
      <c r="W20" s="1137"/>
      <c r="X20" s="1137"/>
      <c r="Y20" s="1137"/>
      <c r="Z20" s="1137"/>
      <c r="AA20" s="1137"/>
      <c r="AB20" s="1137"/>
      <c r="AC20" s="1137"/>
      <c r="AD20" s="1137"/>
      <c r="AE20" s="1137"/>
      <c r="AF20" s="1137"/>
      <c r="AG20" s="1137"/>
      <c r="AH20" s="1142"/>
      <c r="AI20" s="1136" t="s">
        <v>82</v>
      </c>
      <c r="AJ20" s="1137"/>
      <c r="AK20" s="1137"/>
      <c r="AL20" s="1137"/>
      <c r="AM20" s="1137"/>
      <c r="AN20" s="1137"/>
      <c r="AO20" s="1137"/>
      <c r="AP20" s="1137"/>
      <c r="AQ20" s="1137"/>
      <c r="AR20" s="1137"/>
      <c r="AS20" s="1137"/>
      <c r="AT20" s="1137"/>
      <c r="AU20" s="1142"/>
      <c r="AV20" s="1170" t="s">
        <v>83</v>
      </c>
      <c r="AW20" s="1171"/>
      <c r="AX20" s="1171"/>
      <c r="AY20" s="1171"/>
      <c r="AZ20" s="1171"/>
      <c r="BA20" s="1171"/>
      <c r="BB20" s="1171"/>
      <c r="BC20" s="1171"/>
      <c r="BD20" s="1171"/>
      <c r="BE20" s="1171"/>
      <c r="BF20" s="1171"/>
      <c r="BG20" s="1171"/>
      <c r="BH20" s="1171"/>
      <c r="BI20" s="1172"/>
      <c r="BJ20" s="365"/>
      <c r="BK20" s="603"/>
      <c r="BL20" s="365"/>
      <c r="BM20" s="609"/>
      <c r="BN20" s="67"/>
      <c r="BO20" s="1087"/>
      <c r="BP20" s="1088"/>
      <c r="BQ20" s="1088"/>
      <c r="BR20" s="1088"/>
      <c r="BS20" s="1088"/>
      <c r="BT20" s="1088"/>
      <c r="BU20" s="1088"/>
      <c r="BV20" s="1088"/>
      <c r="BW20" s="1088"/>
      <c r="BX20" s="1088"/>
      <c r="BY20" s="1088"/>
      <c r="BZ20" s="1108"/>
      <c r="CA20" s="1108"/>
      <c r="CB20" s="1108"/>
      <c r="CC20" s="1089"/>
      <c r="CD20" s="902"/>
      <c r="CE20" s="1095"/>
      <c r="CF20" s="251"/>
      <c r="CG20" s="1093" t="s">
        <v>252</v>
      </c>
      <c r="CH20" s="1094"/>
      <c r="CI20" s="1094"/>
      <c r="CJ20" s="1094"/>
      <c r="CK20" s="1094"/>
      <c r="CL20" s="1094"/>
      <c r="CM20" s="1094"/>
      <c r="CN20" s="1094"/>
      <c r="CO20" s="260"/>
      <c r="CP20" s="251"/>
      <c r="CQ20" s="1093" t="s">
        <v>252</v>
      </c>
      <c r="CR20" s="1094"/>
      <c r="CS20" s="1094"/>
      <c r="CT20" s="1094"/>
      <c r="CU20" s="1094"/>
      <c r="CV20" s="1094"/>
      <c r="CW20" s="1094"/>
      <c r="CX20" s="1094"/>
      <c r="CY20" s="260"/>
      <c r="CZ20" s="251"/>
      <c r="DA20" s="1093" t="s">
        <v>252</v>
      </c>
      <c r="DB20" s="1094"/>
      <c r="DC20" s="1094"/>
      <c r="DD20" s="1094"/>
      <c r="DE20" s="1094"/>
      <c r="DF20" s="1094"/>
      <c r="DG20" s="1094"/>
      <c r="DH20" s="1094"/>
      <c r="DI20" s="260"/>
      <c r="DJ20" s="255"/>
      <c r="DK20" s="1093" t="s">
        <v>252</v>
      </c>
      <c r="DL20" s="1094"/>
      <c r="DM20" s="1094"/>
      <c r="DN20" s="1094"/>
      <c r="DO20" s="1094"/>
      <c r="DP20" s="1094"/>
      <c r="DQ20" s="1094"/>
      <c r="DR20" s="1094"/>
      <c r="DS20" s="260"/>
      <c r="EG20" s="557"/>
      <c r="EI20" s="561"/>
      <c r="EK20" s="1071"/>
      <c r="EL20" s="1078"/>
      <c r="EM20" s="406" t="s">
        <v>347</v>
      </c>
      <c r="EN20" s="406" t="s">
        <v>208</v>
      </c>
      <c r="EO20" s="456">
        <v>7</v>
      </c>
      <c r="EQ20" s="561"/>
    </row>
    <row r="21" spans="1:147" ht="22.5" customHeight="1" thickBot="1">
      <c r="A21" s="549"/>
      <c r="C21" s="138"/>
      <c r="D21" s="70"/>
      <c r="E21" s="70"/>
      <c r="F21" s="70"/>
      <c r="G21" s="70"/>
      <c r="H21" s="70"/>
      <c r="I21" s="70"/>
      <c r="J21" s="70"/>
      <c r="K21" s="1139"/>
      <c r="L21" s="1140"/>
      <c r="M21" s="1140"/>
      <c r="N21" s="1140"/>
      <c r="O21" s="1140"/>
      <c r="P21" s="1140"/>
      <c r="Q21" s="1140"/>
      <c r="R21" s="1140"/>
      <c r="S21" s="1140"/>
      <c r="T21" s="1140"/>
      <c r="U21" s="1143"/>
      <c r="V21" s="1139"/>
      <c r="W21" s="1140"/>
      <c r="X21" s="1140"/>
      <c r="Y21" s="1140"/>
      <c r="Z21" s="1140"/>
      <c r="AA21" s="1140"/>
      <c r="AB21" s="1140"/>
      <c r="AC21" s="1140"/>
      <c r="AD21" s="1140"/>
      <c r="AE21" s="1140"/>
      <c r="AF21" s="1140"/>
      <c r="AG21" s="1140"/>
      <c r="AH21" s="1143"/>
      <c r="AI21" s="1139"/>
      <c r="AJ21" s="1140"/>
      <c r="AK21" s="1140"/>
      <c r="AL21" s="1140"/>
      <c r="AM21" s="1140"/>
      <c r="AN21" s="1140"/>
      <c r="AO21" s="1140"/>
      <c r="AP21" s="1140"/>
      <c r="AQ21" s="1140"/>
      <c r="AR21" s="1140"/>
      <c r="AS21" s="1140"/>
      <c r="AT21" s="1140"/>
      <c r="AU21" s="1143"/>
      <c r="AV21" s="1139"/>
      <c r="AW21" s="1140"/>
      <c r="AX21" s="1140"/>
      <c r="AY21" s="1140"/>
      <c r="AZ21" s="1140"/>
      <c r="BA21" s="1140"/>
      <c r="BB21" s="1140"/>
      <c r="BC21" s="1140"/>
      <c r="BD21" s="1140"/>
      <c r="BE21" s="1140"/>
      <c r="BF21" s="1140"/>
      <c r="BG21" s="1140"/>
      <c r="BH21" s="1140"/>
      <c r="BI21" s="1141"/>
      <c r="BJ21" s="365"/>
      <c r="BK21" s="603"/>
      <c r="BL21" s="365"/>
      <c r="BM21" s="609"/>
      <c r="BN21" s="67"/>
      <c r="BO21" s="1083" t="s">
        <v>353</v>
      </c>
      <c r="BP21" s="1084"/>
      <c r="BQ21" s="1084"/>
      <c r="BR21" s="1084"/>
      <c r="BS21" s="1084"/>
      <c r="BT21" s="1084"/>
      <c r="BU21" s="1084"/>
      <c r="BV21" s="1084"/>
      <c r="BW21" s="1084"/>
      <c r="BX21" s="1084"/>
      <c r="BY21" s="1084"/>
      <c r="BZ21" s="1085"/>
      <c r="CA21" s="1085"/>
      <c r="CB21" s="1085"/>
      <c r="CC21" s="1086"/>
      <c r="CD21" s="1081">
        <v>60</v>
      </c>
      <c r="CE21" s="1082"/>
      <c r="CF21" s="242">
        <v>1</v>
      </c>
      <c r="CG21" s="69"/>
      <c r="CH21" s="395"/>
      <c r="CI21" s="348"/>
      <c r="CJ21" s="348"/>
      <c r="CK21" s="348"/>
      <c r="CL21" s="348"/>
      <c r="CM21" s="348"/>
      <c r="CN21" s="350"/>
      <c r="CO21" s="262" t="s">
        <v>251</v>
      </c>
      <c r="CP21" s="264">
        <v>2</v>
      </c>
      <c r="CQ21" s="69"/>
      <c r="CR21" s="395"/>
      <c r="CS21" s="348"/>
      <c r="CT21" s="348"/>
      <c r="CU21" s="348"/>
      <c r="CV21" s="348"/>
      <c r="CW21" s="348"/>
      <c r="CX21" s="350"/>
      <c r="CY21" s="262" t="s">
        <v>251</v>
      </c>
      <c r="CZ21" s="264">
        <v>3</v>
      </c>
      <c r="DA21" s="69"/>
      <c r="DB21" s="395"/>
      <c r="DC21" s="348"/>
      <c r="DD21" s="348"/>
      <c r="DE21" s="348"/>
      <c r="DF21" s="348"/>
      <c r="DG21" s="348"/>
      <c r="DH21" s="350"/>
      <c r="DI21" s="262" t="s">
        <v>251</v>
      </c>
      <c r="DJ21" s="258">
        <v>4</v>
      </c>
      <c r="DK21" s="69"/>
      <c r="DL21" s="395"/>
      <c r="DM21" s="348"/>
      <c r="DN21" s="348"/>
      <c r="DO21" s="348"/>
      <c r="DP21" s="348"/>
      <c r="DQ21" s="348"/>
      <c r="DR21" s="350"/>
      <c r="DS21" s="262" t="s">
        <v>251</v>
      </c>
      <c r="EG21" s="557"/>
      <c r="EI21" s="561"/>
      <c r="EK21" s="1071"/>
      <c r="EL21" s="1076" t="s">
        <v>416</v>
      </c>
      <c r="EM21" s="406" t="s">
        <v>342</v>
      </c>
      <c r="EN21" s="406" t="s">
        <v>208</v>
      </c>
      <c r="EO21" s="456">
        <v>1</v>
      </c>
      <c r="EQ21" s="561"/>
    </row>
    <row r="22" spans="1:147" ht="22.5" customHeight="1" thickBot="1">
      <c r="A22" s="549"/>
      <c r="C22" s="138"/>
      <c r="D22" s="70"/>
      <c r="E22" s="70"/>
      <c r="F22" s="70"/>
      <c r="G22" s="70"/>
      <c r="H22" s="70"/>
      <c r="I22" s="70"/>
      <c r="J22" s="70"/>
      <c r="K22" s="68"/>
      <c r="L22" s="69"/>
      <c r="M22" s="71"/>
      <c r="N22" s="70" t="s">
        <v>53</v>
      </c>
      <c r="O22" s="71"/>
      <c r="P22" s="71"/>
      <c r="Q22" s="71"/>
      <c r="R22" s="71"/>
      <c r="S22" s="71"/>
      <c r="T22" s="71"/>
      <c r="U22" s="72"/>
      <c r="V22" s="73"/>
      <c r="W22" s="69"/>
      <c r="X22" s="71"/>
      <c r="Y22" s="56" t="s">
        <v>54</v>
      </c>
      <c r="Z22" s="71"/>
      <c r="AA22" s="71"/>
      <c r="AB22" s="71"/>
      <c r="AC22" s="71"/>
      <c r="AD22" s="71"/>
      <c r="AE22" s="71"/>
      <c r="AF22" s="71"/>
      <c r="AG22" s="75"/>
      <c r="AH22" s="75"/>
      <c r="AI22" s="76"/>
      <c r="AJ22" s="69"/>
      <c r="AK22" s="71"/>
      <c r="AL22" s="56" t="s">
        <v>54</v>
      </c>
      <c r="AM22" s="71"/>
      <c r="AN22" s="71"/>
      <c r="AO22" s="71"/>
      <c r="AP22" s="71"/>
      <c r="AQ22" s="71"/>
      <c r="AR22" s="71"/>
      <c r="AS22" s="71"/>
      <c r="AT22" s="75"/>
      <c r="AU22" s="77"/>
      <c r="AV22" s="75"/>
      <c r="AW22" s="69"/>
      <c r="AX22" s="71"/>
      <c r="AY22" s="56" t="s">
        <v>55</v>
      </c>
      <c r="AZ22" s="71"/>
      <c r="BA22" s="71"/>
      <c r="BB22" s="71"/>
      <c r="BC22" s="71"/>
      <c r="BD22" s="71"/>
      <c r="BE22" s="71"/>
      <c r="BF22" s="71"/>
      <c r="BG22" s="71"/>
      <c r="BH22" s="71"/>
      <c r="BI22" s="78"/>
      <c r="BJ22" s="75"/>
      <c r="BK22" s="604"/>
      <c r="BL22" s="75"/>
      <c r="BM22" s="610"/>
      <c r="BN22" s="67"/>
      <c r="BO22" s="1087"/>
      <c r="BP22" s="1088"/>
      <c r="BQ22" s="1088"/>
      <c r="BR22" s="1088"/>
      <c r="BS22" s="1088"/>
      <c r="BT22" s="1088"/>
      <c r="BU22" s="1088"/>
      <c r="BV22" s="1088"/>
      <c r="BW22" s="1088"/>
      <c r="BX22" s="1088"/>
      <c r="BY22" s="1088"/>
      <c r="BZ22" s="1088"/>
      <c r="CA22" s="1088"/>
      <c r="CB22" s="1088"/>
      <c r="CC22" s="1089"/>
      <c r="CD22" s="902"/>
      <c r="CE22" s="1095"/>
      <c r="CF22" s="251"/>
      <c r="CG22" s="1093" t="s">
        <v>252</v>
      </c>
      <c r="CH22" s="1094"/>
      <c r="CI22" s="1094"/>
      <c r="CJ22" s="1094"/>
      <c r="CK22" s="1094"/>
      <c r="CL22" s="1094"/>
      <c r="CM22" s="1094"/>
      <c r="CN22" s="1094"/>
      <c r="CO22" s="260"/>
      <c r="CP22" s="251"/>
      <c r="CQ22" s="1093" t="s">
        <v>252</v>
      </c>
      <c r="CR22" s="1094"/>
      <c r="CS22" s="1094"/>
      <c r="CT22" s="1094"/>
      <c r="CU22" s="1094"/>
      <c r="CV22" s="1094"/>
      <c r="CW22" s="1094"/>
      <c r="CX22" s="1094"/>
      <c r="CY22" s="260"/>
      <c r="CZ22" s="251"/>
      <c r="DA22" s="1093" t="s">
        <v>252</v>
      </c>
      <c r="DB22" s="1094"/>
      <c r="DC22" s="1094"/>
      <c r="DD22" s="1094"/>
      <c r="DE22" s="1094"/>
      <c r="DF22" s="1094"/>
      <c r="DG22" s="1094"/>
      <c r="DH22" s="1094"/>
      <c r="DI22" s="260"/>
      <c r="DJ22" s="255"/>
      <c r="DK22" s="1093" t="s">
        <v>252</v>
      </c>
      <c r="DL22" s="1094"/>
      <c r="DM22" s="1094"/>
      <c r="DN22" s="1094"/>
      <c r="DO22" s="1094"/>
      <c r="DP22" s="1094"/>
      <c r="DQ22" s="1094"/>
      <c r="DR22" s="1094"/>
      <c r="DS22" s="260"/>
      <c r="DT22" s="125"/>
      <c r="EG22" s="557"/>
      <c r="EI22" s="561"/>
      <c r="EK22" s="1071"/>
      <c r="EL22" s="1077"/>
      <c r="EM22" s="406" t="s">
        <v>344</v>
      </c>
      <c r="EN22" s="406" t="s">
        <v>208</v>
      </c>
      <c r="EO22" s="456">
        <v>1</v>
      </c>
      <c r="EQ22" s="561"/>
    </row>
    <row r="23" spans="1:147" ht="22.5" customHeight="1" thickBot="1">
      <c r="A23" s="549"/>
      <c r="C23" s="138"/>
      <c r="D23" s="70"/>
      <c r="E23" s="70"/>
      <c r="F23" s="70"/>
      <c r="G23" s="70"/>
      <c r="H23" s="70"/>
      <c r="I23" s="70"/>
      <c r="J23" s="70"/>
      <c r="K23" s="68"/>
      <c r="L23" s="71"/>
      <c r="M23" s="71"/>
      <c r="N23" s="71"/>
      <c r="O23" s="71"/>
      <c r="P23" s="71"/>
      <c r="Q23" s="71"/>
      <c r="R23" s="71"/>
      <c r="S23" s="71"/>
      <c r="T23" s="71"/>
      <c r="U23" s="72"/>
      <c r="V23" s="73"/>
      <c r="W23" s="71"/>
      <c r="X23" s="71"/>
      <c r="Y23" s="71"/>
      <c r="Z23" s="71"/>
      <c r="AA23" s="71"/>
      <c r="AB23" s="71"/>
      <c r="AC23" s="71"/>
      <c r="AD23" s="71"/>
      <c r="AE23" s="71"/>
      <c r="AF23" s="71"/>
      <c r="AG23" s="75"/>
      <c r="AH23" s="75"/>
      <c r="AI23" s="76"/>
      <c r="AJ23" s="71"/>
      <c r="AK23" s="71"/>
      <c r="AL23" s="71"/>
      <c r="AM23" s="71"/>
      <c r="AN23" s="71"/>
      <c r="AO23" s="71"/>
      <c r="AP23" s="71"/>
      <c r="AQ23" s="71"/>
      <c r="AR23" s="71"/>
      <c r="AS23" s="71"/>
      <c r="AT23" s="75"/>
      <c r="AU23" s="77"/>
      <c r="AV23" s="75"/>
      <c r="AW23" s="71"/>
      <c r="AX23" s="71"/>
      <c r="AY23" s="79"/>
      <c r="AZ23" s="71"/>
      <c r="BA23" s="71"/>
      <c r="BB23" s="71"/>
      <c r="BC23" s="71"/>
      <c r="BD23" s="71"/>
      <c r="BE23" s="71"/>
      <c r="BF23" s="71"/>
      <c r="BG23" s="71"/>
      <c r="BH23" s="71"/>
      <c r="BI23" s="78"/>
      <c r="BJ23" s="75"/>
      <c r="BK23" s="604"/>
      <c r="BL23" s="75"/>
      <c r="BM23" s="610"/>
      <c r="BN23" s="67"/>
      <c r="BO23" s="1087"/>
      <c r="BP23" s="1088"/>
      <c r="BQ23" s="1088"/>
      <c r="BR23" s="1088"/>
      <c r="BS23" s="1088"/>
      <c r="BT23" s="1088"/>
      <c r="BU23" s="1088"/>
      <c r="BV23" s="1088"/>
      <c r="BW23" s="1088"/>
      <c r="BX23" s="1088"/>
      <c r="BY23" s="1088"/>
      <c r="BZ23" s="1088"/>
      <c r="CA23" s="1088"/>
      <c r="CB23" s="1088"/>
      <c r="CC23" s="1089"/>
      <c r="CD23" s="1081">
        <v>61</v>
      </c>
      <c r="CE23" s="1082"/>
      <c r="CF23" s="242">
        <v>1</v>
      </c>
      <c r="CG23" s="69"/>
      <c r="CH23" s="395"/>
      <c r="CI23" s="348"/>
      <c r="CJ23" s="348"/>
      <c r="CK23" s="348"/>
      <c r="CL23" s="348"/>
      <c r="CM23" s="348"/>
      <c r="CN23" s="350"/>
      <c r="CO23" s="262" t="s">
        <v>251</v>
      </c>
      <c r="CP23" s="264">
        <v>2</v>
      </c>
      <c r="CQ23" s="69"/>
      <c r="CR23" s="395"/>
      <c r="CS23" s="348"/>
      <c r="CT23" s="348"/>
      <c r="CU23" s="348"/>
      <c r="CV23" s="348"/>
      <c r="CW23" s="348"/>
      <c r="CX23" s="350"/>
      <c r="CY23" s="262" t="s">
        <v>251</v>
      </c>
      <c r="CZ23" s="264">
        <v>3</v>
      </c>
      <c r="DA23" s="69"/>
      <c r="DB23" s="395"/>
      <c r="DC23" s="348"/>
      <c r="DD23" s="348"/>
      <c r="DE23" s="348"/>
      <c r="DF23" s="348"/>
      <c r="DG23" s="348"/>
      <c r="DH23" s="350"/>
      <c r="DI23" s="262" t="s">
        <v>251</v>
      </c>
      <c r="DJ23" s="258">
        <v>4</v>
      </c>
      <c r="DK23" s="69"/>
      <c r="DL23" s="395"/>
      <c r="DM23" s="348"/>
      <c r="DN23" s="348"/>
      <c r="DO23" s="348"/>
      <c r="DP23" s="348"/>
      <c r="DQ23" s="348"/>
      <c r="DR23" s="350"/>
      <c r="DS23" s="262" t="s">
        <v>251</v>
      </c>
      <c r="EG23" s="557"/>
      <c r="EI23" s="561"/>
      <c r="EK23" s="1071"/>
      <c r="EL23" s="1078"/>
      <c r="EM23" s="406" t="s">
        <v>346</v>
      </c>
      <c r="EN23" s="406" t="s">
        <v>208</v>
      </c>
      <c r="EO23" s="456">
        <v>7</v>
      </c>
      <c r="EQ23" s="561"/>
    </row>
    <row r="24" spans="1:147" ht="19.5" thickBot="1">
      <c r="A24" s="549"/>
      <c r="C24" s="138"/>
      <c r="D24" s="70"/>
      <c r="E24" s="70"/>
      <c r="F24" s="70"/>
      <c r="G24" s="70"/>
      <c r="H24" s="70"/>
      <c r="I24" s="70"/>
      <c r="J24" s="70"/>
      <c r="K24" s="68"/>
      <c r="L24" s="69"/>
      <c r="M24" s="73"/>
      <c r="N24" s="1140" t="s">
        <v>56</v>
      </c>
      <c r="O24" s="1140"/>
      <c r="P24" s="1140"/>
      <c r="Q24" s="1140"/>
      <c r="R24" s="1140"/>
      <c r="S24" s="1140"/>
      <c r="T24" s="80"/>
      <c r="U24" s="81" t="s">
        <v>57</v>
      </c>
      <c r="V24" s="73"/>
      <c r="W24" s="69"/>
      <c r="X24" s="73"/>
      <c r="Y24" s="56" t="s">
        <v>58</v>
      </c>
      <c r="Z24" s="73"/>
      <c r="AA24" s="82"/>
      <c r="AB24" s="83"/>
      <c r="AC24" s="84"/>
      <c r="AD24" s="84"/>
      <c r="AE24" s="85"/>
      <c r="AF24" s="85"/>
      <c r="AG24" s="75"/>
      <c r="AH24" s="75"/>
      <c r="AI24" s="76"/>
      <c r="AJ24" s="69"/>
      <c r="AK24" s="73"/>
      <c r="AL24" s="56" t="s">
        <v>58</v>
      </c>
      <c r="AM24" s="73"/>
      <c r="AN24" s="82"/>
      <c r="AO24" s="83"/>
      <c r="AP24" s="84"/>
      <c r="AQ24" s="84"/>
      <c r="AR24" s="85"/>
      <c r="AS24" s="85"/>
      <c r="AT24" s="75"/>
      <c r="AU24" s="77"/>
      <c r="AV24" s="75"/>
      <c r="AW24" s="69"/>
      <c r="AX24" s="73"/>
      <c r="AY24" s="56" t="s">
        <v>59</v>
      </c>
      <c r="AZ24" s="73"/>
      <c r="BA24" s="82"/>
      <c r="BB24" s="83"/>
      <c r="BC24" s="84"/>
      <c r="BD24" s="84"/>
      <c r="BE24" s="85"/>
      <c r="BF24" s="85"/>
      <c r="BG24" s="85"/>
      <c r="BH24" s="85"/>
      <c r="BI24" s="78"/>
      <c r="BJ24" s="75"/>
      <c r="BK24" s="604"/>
      <c r="BL24" s="75"/>
      <c r="BM24" s="610"/>
      <c r="BN24" s="67"/>
      <c r="BO24" s="1090"/>
      <c r="BP24" s="1091"/>
      <c r="BQ24" s="1091"/>
      <c r="BR24" s="1091"/>
      <c r="BS24" s="1091"/>
      <c r="BT24" s="1091"/>
      <c r="BU24" s="1091"/>
      <c r="BV24" s="1091"/>
      <c r="BW24" s="1091"/>
      <c r="BX24" s="1091"/>
      <c r="BY24" s="1091"/>
      <c r="BZ24" s="1091"/>
      <c r="CA24" s="1091"/>
      <c r="CB24" s="1091"/>
      <c r="CC24" s="1092"/>
      <c r="CD24" s="902"/>
      <c r="CE24" s="1095"/>
      <c r="CF24" s="251"/>
      <c r="CG24" s="1093" t="s">
        <v>252</v>
      </c>
      <c r="CH24" s="1094"/>
      <c r="CI24" s="1094"/>
      <c r="CJ24" s="1094"/>
      <c r="CK24" s="1094"/>
      <c r="CL24" s="1094"/>
      <c r="CM24" s="1094"/>
      <c r="CN24" s="1094"/>
      <c r="CO24" s="260"/>
      <c r="CP24" s="251"/>
      <c r="CQ24" s="1093" t="s">
        <v>252</v>
      </c>
      <c r="CR24" s="1094"/>
      <c r="CS24" s="1094"/>
      <c r="CT24" s="1094"/>
      <c r="CU24" s="1094"/>
      <c r="CV24" s="1094"/>
      <c r="CW24" s="1094"/>
      <c r="CX24" s="1094"/>
      <c r="CY24" s="260"/>
      <c r="CZ24" s="251"/>
      <c r="DA24" s="1093" t="s">
        <v>252</v>
      </c>
      <c r="DB24" s="1094"/>
      <c r="DC24" s="1094"/>
      <c r="DD24" s="1094"/>
      <c r="DE24" s="1094"/>
      <c r="DF24" s="1094"/>
      <c r="DG24" s="1094"/>
      <c r="DH24" s="1094"/>
      <c r="DI24" s="260"/>
      <c r="DJ24" s="255"/>
      <c r="DK24" s="1093" t="s">
        <v>252</v>
      </c>
      <c r="DL24" s="1094"/>
      <c r="DM24" s="1094"/>
      <c r="DN24" s="1094"/>
      <c r="DO24" s="1094"/>
      <c r="DP24" s="1094"/>
      <c r="DQ24" s="1094"/>
      <c r="DR24" s="1094"/>
      <c r="DS24" s="260"/>
      <c r="DU24" s="125"/>
      <c r="DV24" s="125"/>
      <c r="DW24" s="125"/>
      <c r="EG24" s="557"/>
      <c r="EI24" s="561"/>
      <c r="EK24" s="1071"/>
      <c r="EL24" s="1076" t="s">
        <v>253</v>
      </c>
      <c r="EM24" s="406" t="s">
        <v>342</v>
      </c>
      <c r="EN24" s="406" t="s">
        <v>208</v>
      </c>
      <c r="EO24" s="456">
        <v>1</v>
      </c>
      <c r="EQ24" s="561"/>
    </row>
    <row r="25" spans="1:147" ht="16.5" thickBot="1">
      <c r="A25" s="549"/>
      <c r="C25" s="139"/>
      <c r="D25" s="73"/>
      <c r="E25" s="73"/>
      <c r="F25" s="73"/>
      <c r="G25" s="73"/>
      <c r="H25" s="73"/>
      <c r="I25" s="73"/>
      <c r="J25" s="73"/>
      <c r="K25" s="68"/>
      <c r="L25" s="73"/>
      <c r="M25" s="73"/>
      <c r="N25" s="73"/>
      <c r="O25" s="73"/>
      <c r="P25" s="82"/>
      <c r="Q25" s="83"/>
      <c r="R25" s="83"/>
      <c r="S25" s="83"/>
      <c r="T25" s="86"/>
      <c r="U25" s="87"/>
      <c r="V25" s="73"/>
      <c r="W25" s="73"/>
      <c r="X25" s="73"/>
      <c r="Y25" s="70"/>
      <c r="Z25" s="73"/>
      <c r="AA25" s="82"/>
      <c r="AB25" s="83"/>
      <c r="AC25" s="83"/>
      <c r="AD25" s="83"/>
      <c r="AE25" s="86"/>
      <c r="AF25" s="86"/>
      <c r="AG25" s="75"/>
      <c r="AH25" s="75"/>
      <c r="AI25" s="76"/>
      <c r="AJ25" s="73"/>
      <c r="AK25" s="73"/>
      <c r="AL25" s="70"/>
      <c r="AM25" s="73"/>
      <c r="AN25" s="82"/>
      <c r="AO25" s="83"/>
      <c r="AP25" s="83"/>
      <c r="AQ25" s="83"/>
      <c r="AR25" s="86"/>
      <c r="AS25" s="86"/>
      <c r="AT25" s="75"/>
      <c r="AU25" s="77"/>
      <c r="AV25" s="75"/>
      <c r="AW25" s="73"/>
      <c r="AX25" s="73"/>
      <c r="AY25" s="70"/>
      <c r="AZ25" s="73"/>
      <c r="BA25" s="82"/>
      <c r="BB25" s="83"/>
      <c r="BC25" s="83"/>
      <c r="BD25" s="83"/>
      <c r="BE25" s="86"/>
      <c r="BF25" s="86"/>
      <c r="BG25" s="86"/>
      <c r="BH25" s="86"/>
      <c r="BI25" s="78"/>
      <c r="BJ25" s="75"/>
      <c r="BK25" s="604"/>
      <c r="BL25" s="75"/>
      <c r="BM25" s="610"/>
      <c r="BN25" s="67"/>
      <c r="EA25" s="125"/>
      <c r="EG25" s="557"/>
      <c r="EI25" s="561"/>
      <c r="EK25" s="1071"/>
      <c r="EL25" s="1077"/>
      <c r="EM25" s="406" t="s">
        <v>344</v>
      </c>
      <c r="EN25" s="406" t="s">
        <v>208</v>
      </c>
      <c r="EO25" s="456">
        <v>1</v>
      </c>
      <c r="EQ25" s="561"/>
    </row>
    <row r="26" spans="1:147" ht="16.5" thickBot="1">
      <c r="A26" s="549"/>
      <c r="C26" s="139"/>
      <c r="D26" s="73"/>
      <c r="E26" s="73"/>
      <c r="F26" s="73"/>
      <c r="G26" s="73"/>
      <c r="H26" s="73"/>
      <c r="I26" s="73"/>
      <c r="J26" s="73"/>
      <c r="K26" s="68"/>
      <c r="L26" s="69"/>
      <c r="M26" s="73"/>
      <c r="N26" s="70" t="s">
        <v>60</v>
      </c>
      <c r="O26" s="73"/>
      <c r="P26" s="82"/>
      <c r="Q26" s="83"/>
      <c r="R26" s="83"/>
      <c r="S26" s="83"/>
      <c r="T26" s="86"/>
      <c r="U26" s="87"/>
      <c r="V26" s="73"/>
      <c r="W26" s="69"/>
      <c r="X26" s="73"/>
      <c r="Y26" s="56" t="s">
        <v>59</v>
      </c>
      <c r="Z26" s="73"/>
      <c r="AA26" s="82"/>
      <c r="AB26" s="83"/>
      <c r="AC26" s="83"/>
      <c r="AD26" s="83"/>
      <c r="AE26" s="86"/>
      <c r="AF26" s="86"/>
      <c r="AG26" s="75"/>
      <c r="AH26" s="75"/>
      <c r="AI26" s="76"/>
      <c r="AJ26" s="69"/>
      <c r="AK26" s="73"/>
      <c r="AL26" s="56" t="s">
        <v>59</v>
      </c>
      <c r="AM26" s="73"/>
      <c r="AN26" s="82"/>
      <c r="AO26" s="83"/>
      <c r="AP26" s="83"/>
      <c r="AQ26" s="83"/>
      <c r="AR26" s="86"/>
      <c r="AS26" s="86"/>
      <c r="AT26" s="75"/>
      <c r="AU26" s="77"/>
      <c r="AV26" s="75"/>
      <c r="AW26" s="69"/>
      <c r="AX26" s="73"/>
      <c r="AY26" s="56" t="s">
        <v>61</v>
      </c>
      <c r="AZ26" s="73"/>
      <c r="BA26" s="82"/>
      <c r="BB26" s="83"/>
      <c r="BC26" s="83"/>
      <c r="BD26" s="83"/>
      <c r="BE26" s="86"/>
      <c r="BF26" s="86"/>
      <c r="BG26" s="86"/>
      <c r="BH26" s="86"/>
      <c r="BI26" s="78"/>
      <c r="BJ26" s="75"/>
      <c r="BK26" s="604"/>
      <c r="BL26" s="75"/>
      <c r="BM26" s="610"/>
      <c r="BN26" s="67"/>
      <c r="BO26" s="25" t="s">
        <v>146</v>
      </c>
      <c r="BP26" s="25"/>
      <c r="BQ26" s="25"/>
      <c r="BR26" s="25"/>
      <c r="BS26" s="25"/>
      <c r="BT26" s="25"/>
      <c r="BU26" s="25"/>
      <c r="BV26" s="25"/>
      <c r="BW26" s="25"/>
      <c r="BX26" s="25"/>
      <c r="BY26" s="25"/>
      <c r="EA26" s="125"/>
      <c r="EG26" s="557"/>
      <c r="EI26" s="561"/>
      <c r="EK26" s="1071"/>
      <c r="EL26" s="1078"/>
      <c r="EM26" s="406" t="s">
        <v>347</v>
      </c>
      <c r="EN26" s="406" t="s">
        <v>208</v>
      </c>
      <c r="EO26" s="456">
        <v>7</v>
      </c>
      <c r="EQ26" s="561"/>
    </row>
    <row r="27" spans="1:147" ht="21.75" customHeight="1" thickBot="1">
      <c r="A27" s="549"/>
      <c r="C27" s="140"/>
      <c r="D27" s="90"/>
      <c r="E27" s="90"/>
      <c r="F27" s="90"/>
      <c r="G27" s="90"/>
      <c r="H27" s="90"/>
      <c r="I27" s="90"/>
      <c r="J27" s="90"/>
      <c r="K27" s="88"/>
      <c r="L27" s="89"/>
      <c r="M27" s="90"/>
      <c r="N27" s="90"/>
      <c r="O27" s="90"/>
      <c r="P27" s="90"/>
      <c r="Q27" s="90"/>
      <c r="R27" s="90"/>
      <c r="S27" s="90"/>
      <c r="T27" s="90"/>
      <c r="U27" s="91"/>
      <c r="V27" s="90"/>
      <c r="W27" s="90"/>
      <c r="X27" s="90"/>
      <c r="Y27" s="90"/>
      <c r="Z27" s="90"/>
      <c r="AA27" s="90"/>
      <c r="AB27" s="90"/>
      <c r="AC27" s="90"/>
      <c r="AD27" s="90"/>
      <c r="AE27" s="90"/>
      <c r="AF27" s="90"/>
      <c r="AG27" s="90"/>
      <c r="AH27" s="90"/>
      <c r="AI27" s="92"/>
      <c r="AJ27" s="93"/>
      <c r="AK27" s="93"/>
      <c r="AL27" s="93"/>
      <c r="AM27" s="93"/>
      <c r="AN27" s="93"/>
      <c r="AO27" s="93"/>
      <c r="AP27" s="93"/>
      <c r="AQ27" s="93"/>
      <c r="AR27" s="93"/>
      <c r="AS27" s="93"/>
      <c r="AT27" s="93"/>
      <c r="AU27" s="94"/>
      <c r="AV27" s="93"/>
      <c r="AW27" s="93"/>
      <c r="AX27" s="93"/>
      <c r="AY27" s="93"/>
      <c r="AZ27" s="93"/>
      <c r="BA27" s="93"/>
      <c r="BB27" s="93"/>
      <c r="BC27" s="93"/>
      <c r="BD27" s="93"/>
      <c r="BE27" s="93"/>
      <c r="BF27" s="93"/>
      <c r="BG27" s="93"/>
      <c r="BH27" s="93"/>
      <c r="BI27" s="95"/>
      <c r="BJ27" s="75"/>
      <c r="BK27" s="604"/>
      <c r="BL27" s="75"/>
      <c r="BM27" s="610"/>
      <c r="BN27" s="67"/>
      <c r="BO27" s="1">
        <v>1</v>
      </c>
      <c r="BP27" s="272">
        <f aca="true" t="shared" si="1" ref="BP27:BW27">BO27+1</f>
        <v>2</v>
      </c>
      <c r="BQ27" s="272">
        <f t="shared" si="1"/>
        <v>3</v>
      </c>
      <c r="BR27" s="272">
        <f t="shared" si="1"/>
        <v>4</v>
      </c>
      <c r="BS27" s="272">
        <f t="shared" si="1"/>
        <v>5</v>
      </c>
      <c r="BT27" s="272">
        <f t="shared" si="1"/>
        <v>6</v>
      </c>
      <c r="BU27" s="272">
        <f t="shared" si="1"/>
        <v>7</v>
      </c>
      <c r="BV27" s="272">
        <f t="shared" si="1"/>
        <v>8</v>
      </c>
      <c r="BW27" s="272">
        <f t="shared" si="1"/>
        <v>9</v>
      </c>
      <c r="BX27" s="1">
        <v>2</v>
      </c>
      <c r="BY27" s="272">
        <f aca="true" t="shared" si="2" ref="BY27:CF27">BX27+1</f>
        <v>3</v>
      </c>
      <c r="BZ27" s="272">
        <f t="shared" si="2"/>
        <v>4</v>
      </c>
      <c r="CA27" s="272">
        <f t="shared" si="2"/>
        <v>5</v>
      </c>
      <c r="CB27" s="272">
        <f t="shared" si="2"/>
        <v>6</v>
      </c>
      <c r="CC27" s="272">
        <f t="shared" si="2"/>
        <v>7</v>
      </c>
      <c r="CD27" s="272">
        <f t="shared" si="2"/>
        <v>8</v>
      </c>
      <c r="CE27" s="272">
        <f t="shared" si="2"/>
        <v>9</v>
      </c>
      <c r="CF27" s="272">
        <f t="shared" si="2"/>
        <v>10</v>
      </c>
      <c r="CG27" s="1">
        <v>3</v>
      </c>
      <c r="CH27" s="272">
        <f aca="true" t="shared" si="3" ref="CH27:CO27">CG27+1</f>
        <v>4</v>
      </c>
      <c r="CI27" s="272">
        <f t="shared" si="3"/>
        <v>5</v>
      </c>
      <c r="CJ27" s="272">
        <f t="shared" si="3"/>
        <v>6</v>
      </c>
      <c r="CK27" s="272">
        <f t="shared" si="3"/>
        <v>7</v>
      </c>
      <c r="CL27" s="272">
        <f t="shared" si="3"/>
        <v>8</v>
      </c>
      <c r="CM27" s="272">
        <f t="shared" si="3"/>
        <v>9</v>
      </c>
      <c r="CN27" s="272">
        <f t="shared" si="3"/>
        <v>10</v>
      </c>
      <c r="CO27" s="272">
        <f t="shared" si="3"/>
        <v>11</v>
      </c>
      <c r="CP27" s="1">
        <v>4</v>
      </c>
      <c r="CQ27" s="272">
        <f>CP27+1</f>
        <v>5</v>
      </c>
      <c r="CR27" s="272">
        <f aca="true" t="shared" si="4" ref="CR27:EE27">CQ27+1</f>
        <v>6</v>
      </c>
      <c r="CS27" s="272">
        <f t="shared" si="4"/>
        <v>7</v>
      </c>
      <c r="CT27" s="272">
        <f t="shared" si="4"/>
        <v>8</v>
      </c>
      <c r="CU27" s="272">
        <f t="shared" si="4"/>
        <v>9</v>
      </c>
      <c r="CV27" s="272">
        <f t="shared" si="4"/>
        <v>10</v>
      </c>
      <c r="CW27" s="272">
        <f t="shared" si="4"/>
        <v>11</v>
      </c>
      <c r="CX27" s="272">
        <f t="shared" si="4"/>
        <v>12</v>
      </c>
      <c r="CY27" s="272">
        <f t="shared" si="4"/>
        <v>13</v>
      </c>
      <c r="CZ27" s="272">
        <f t="shared" si="4"/>
        <v>14</v>
      </c>
      <c r="DA27" s="272">
        <f t="shared" si="4"/>
        <v>15</v>
      </c>
      <c r="DB27" s="272">
        <f t="shared" si="4"/>
        <v>16</v>
      </c>
      <c r="DC27" s="272">
        <f t="shared" si="4"/>
        <v>17</v>
      </c>
      <c r="DD27" s="272">
        <f t="shared" si="4"/>
        <v>18</v>
      </c>
      <c r="DE27" s="272">
        <f t="shared" si="4"/>
        <v>19</v>
      </c>
      <c r="DF27" s="272">
        <f t="shared" si="4"/>
        <v>20</v>
      </c>
      <c r="DG27" s="272">
        <f t="shared" si="4"/>
        <v>21</v>
      </c>
      <c r="DH27" s="272">
        <f t="shared" si="4"/>
        <v>22</v>
      </c>
      <c r="DI27" s="272">
        <f t="shared" si="4"/>
        <v>23</v>
      </c>
      <c r="DJ27" s="272">
        <f t="shared" si="4"/>
        <v>24</v>
      </c>
      <c r="DK27" s="272">
        <f t="shared" si="4"/>
        <v>25</v>
      </c>
      <c r="DL27" s="272">
        <f t="shared" si="4"/>
        <v>26</v>
      </c>
      <c r="DM27" s="272">
        <f t="shared" si="4"/>
        <v>27</v>
      </c>
      <c r="DN27" s="272">
        <f t="shared" si="4"/>
        <v>28</v>
      </c>
      <c r="DO27" s="272">
        <f t="shared" si="4"/>
        <v>29</v>
      </c>
      <c r="DP27" s="272">
        <f t="shared" si="4"/>
        <v>30</v>
      </c>
      <c r="DQ27" s="272">
        <f t="shared" si="4"/>
        <v>31</v>
      </c>
      <c r="DR27" s="272">
        <f t="shared" si="4"/>
        <v>32</v>
      </c>
      <c r="DS27" s="272">
        <f t="shared" si="4"/>
        <v>33</v>
      </c>
      <c r="DT27" s="272">
        <f t="shared" si="4"/>
        <v>34</v>
      </c>
      <c r="DU27" s="272">
        <f t="shared" si="4"/>
        <v>35</v>
      </c>
      <c r="DV27" s="272">
        <f t="shared" si="4"/>
        <v>36</v>
      </c>
      <c r="DW27" s="272">
        <f t="shared" si="4"/>
        <v>37</v>
      </c>
      <c r="DX27" s="272">
        <f t="shared" si="4"/>
        <v>38</v>
      </c>
      <c r="DY27" s="272">
        <f t="shared" si="4"/>
        <v>39</v>
      </c>
      <c r="DZ27" s="272">
        <f t="shared" si="4"/>
        <v>40</v>
      </c>
      <c r="EA27" s="272">
        <f t="shared" si="4"/>
        <v>41</v>
      </c>
      <c r="EB27" s="272">
        <f t="shared" si="4"/>
        <v>42</v>
      </c>
      <c r="EC27" s="272">
        <f t="shared" si="4"/>
        <v>43</v>
      </c>
      <c r="ED27" s="272">
        <f t="shared" si="4"/>
        <v>44</v>
      </c>
      <c r="EE27" s="272">
        <f t="shared" si="4"/>
        <v>45</v>
      </c>
      <c r="EF27" s="272"/>
      <c r="EG27" s="613"/>
      <c r="EH27" s="272"/>
      <c r="EI27" s="614"/>
      <c r="EK27" s="1071"/>
      <c r="EL27" s="1076" t="s">
        <v>254</v>
      </c>
      <c r="EM27" s="406" t="s">
        <v>342</v>
      </c>
      <c r="EN27" s="406" t="s">
        <v>208</v>
      </c>
      <c r="EO27" s="456">
        <v>1</v>
      </c>
      <c r="EQ27" s="561"/>
    </row>
    <row r="28" spans="1:147" ht="23.25" customHeight="1">
      <c r="A28" s="549"/>
      <c r="C28" s="1158" t="s">
        <v>84</v>
      </c>
      <c r="D28" s="1159"/>
      <c r="E28" s="1159"/>
      <c r="F28" s="1159"/>
      <c r="G28" s="1159"/>
      <c r="H28" s="1159"/>
      <c r="I28" s="1159"/>
      <c r="J28" s="1160"/>
      <c r="K28" s="1136" t="s">
        <v>63</v>
      </c>
      <c r="L28" s="1137"/>
      <c r="M28" s="1137"/>
      <c r="N28" s="1137"/>
      <c r="O28" s="1137"/>
      <c r="P28" s="1137"/>
      <c r="Q28" s="1137"/>
      <c r="R28" s="1137"/>
      <c r="S28" s="1137"/>
      <c r="T28" s="1137"/>
      <c r="U28" s="1142"/>
      <c r="V28" s="1136" t="s">
        <v>85</v>
      </c>
      <c r="W28" s="1137"/>
      <c r="X28" s="1137"/>
      <c r="Y28" s="1137"/>
      <c r="Z28" s="1137"/>
      <c r="AA28" s="1137"/>
      <c r="AB28" s="1137"/>
      <c r="AC28" s="1137"/>
      <c r="AD28" s="1137"/>
      <c r="AE28" s="1137"/>
      <c r="AF28" s="1137"/>
      <c r="AG28" s="1137"/>
      <c r="AH28" s="1142"/>
      <c r="AI28" s="1136" t="s">
        <v>86</v>
      </c>
      <c r="AJ28" s="1137"/>
      <c r="AK28" s="1137"/>
      <c r="AL28" s="1137"/>
      <c r="AM28" s="1137"/>
      <c r="AN28" s="1137"/>
      <c r="AO28" s="1137"/>
      <c r="AP28" s="1137"/>
      <c r="AQ28" s="1137"/>
      <c r="AR28" s="1137"/>
      <c r="AS28" s="1137"/>
      <c r="AT28" s="1137"/>
      <c r="AU28" s="1142"/>
      <c r="AV28" s="1170" t="s">
        <v>87</v>
      </c>
      <c r="AW28" s="1171"/>
      <c r="AX28" s="1171"/>
      <c r="AY28" s="1171"/>
      <c r="AZ28" s="1171"/>
      <c r="BA28" s="1171"/>
      <c r="BB28" s="1171"/>
      <c r="BC28" s="1171"/>
      <c r="BD28" s="1171"/>
      <c r="BE28" s="1171"/>
      <c r="BF28" s="1171"/>
      <c r="BG28" s="1171"/>
      <c r="BH28" s="1171"/>
      <c r="BI28" s="1172"/>
      <c r="BJ28" s="365"/>
      <c r="BK28" s="603"/>
      <c r="BL28" s="365"/>
      <c r="BM28" s="609"/>
      <c r="BN28" s="67"/>
      <c r="BO28" s="714"/>
      <c r="BP28" s="964"/>
      <c r="BQ28" s="964"/>
      <c r="BR28" s="964"/>
      <c r="BS28" s="964"/>
      <c r="BT28" s="964"/>
      <c r="BU28" s="964"/>
      <c r="BV28" s="964"/>
      <c r="BW28" s="964"/>
      <c r="BX28" s="964"/>
      <c r="BY28" s="964"/>
      <c r="BZ28" s="954"/>
      <c r="CA28" s="954"/>
      <c r="CB28" s="954"/>
      <c r="CC28" s="955"/>
      <c r="CD28" s="1144" t="s">
        <v>225</v>
      </c>
      <c r="CE28" s="1145"/>
      <c r="CF28" s="1146" t="s">
        <v>257</v>
      </c>
      <c r="CG28" s="1147"/>
      <c r="CH28" s="1147"/>
      <c r="CI28" s="1147"/>
      <c r="CJ28" s="1147"/>
      <c r="CK28" s="1147"/>
      <c r="CL28" s="1147"/>
      <c r="CM28" s="1147"/>
      <c r="CN28" s="1147"/>
      <c r="CO28" s="1147"/>
      <c r="CP28" s="1147"/>
      <c r="CQ28" s="1147"/>
      <c r="CR28" s="1147"/>
      <c r="CS28" s="1147"/>
      <c r="CT28" s="1147"/>
      <c r="CU28" s="1147"/>
      <c r="CV28" s="1147"/>
      <c r="CW28" s="1147"/>
      <c r="CX28" s="1147"/>
      <c r="CY28" s="1147"/>
      <c r="CZ28" s="1147"/>
      <c r="DA28" s="1147"/>
      <c r="DB28" s="1147"/>
      <c r="DC28" s="1147"/>
      <c r="DD28" s="1147"/>
      <c r="DE28" s="1147"/>
      <c r="DF28" s="1147"/>
      <c r="DG28" s="1147"/>
      <c r="DH28" s="1147"/>
      <c r="DI28" s="1147"/>
      <c r="DJ28" s="1147"/>
      <c r="DK28" s="1147"/>
      <c r="DL28" s="1147"/>
      <c r="DM28" s="1147"/>
      <c r="DN28" s="1147"/>
      <c r="DO28" s="1147"/>
      <c r="DP28" s="1147"/>
      <c r="DQ28" s="1147"/>
      <c r="DR28" s="1147"/>
      <c r="DS28" s="1147"/>
      <c r="DT28" s="1147"/>
      <c r="DU28" s="1147"/>
      <c r="DV28" s="1147"/>
      <c r="DW28" s="1147"/>
      <c r="DX28" s="1147"/>
      <c r="DY28" s="1147"/>
      <c r="DZ28" s="1147"/>
      <c r="EA28" s="1147"/>
      <c r="EB28" s="1147"/>
      <c r="EC28" s="1147"/>
      <c r="ED28" s="1147"/>
      <c r="EE28" s="1148"/>
      <c r="EF28" s="415"/>
      <c r="EG28" s="582"/>
      <c r="EH28" s="415"/>
      <c r="EI28" s="600"/>
      <c r="EK28" s="1071"/>
      <c r="EL28" s="1079"/>
      <c r="EM28" s="406" t="s">
        <v>344</v>
      </c>
      <c r="EN28" s="406" t="s">
        <v>208</v>
      </c>
      <c r="EO28" s="456">
        <v>1</v>
      </c>
      <c r="EQ28" s="561"/>
    </row>
    <row r="29" spans="1:147" ht="23.25" customHeight="1" thickBot="1">
      <c r="A29" s="549"/>
      <c r="C29" s="1161"/>
      <c r="D29" s="1162"/>
      <c r="E29" s="1162"/>
      <c r="F29" s="1162"/>
      <c r="G29" s="1162"/>
      <c r="H29" s="1162"/>
      <c r="I29" s="1162"/>
      <c r="J29" s="1163"/>
      <c r="K29" s="1139"/>
      <c r="L29" s="1140"/>
      <c r="M29" s="1140"/>
      <c r="N29" s="1140"/>
      <c r="O29" s="1140"/>
      <c r="P29" s="1140"/>
      <c r="Q29" s="1140"/>
      <c r="R29" s="1140"/>
      <c r="S29" s="1140"/>
      <c r="T29" s="1140"/>
      <c r="U29" s="1143"/>
      <c r="V29" s="1139"/>
      <c r="W29" s="1140"/>
      <c r="X29" s="1140"/>
      <c r="Y29" s="1140"/>
      <c r="Z29" s="1140"/>
      <c r="AA29" s="1140"/>
      <c r="AB29" s="1140"/>
      <c r="AC29" s="1140"/>
      <c r="AD29" s="1140"/>
      <c r="AE29" s="1140"/>
      <c r="AF29" s="1140"/>
      <c r="AG29" s="1140"/>
      <c r="AH29" s="1143"/>
      <c r="AI29" s="1139"/>
      <c r="AJ29" s="1140"/>
      <c r="AK29" s="1140"/>
      <c r="AL29" s="1140"/>
      <c r="AM29" s="1140"/>
      <c r="AN29" s="1140"/>
      <c r="AO29" s="1140"/>
      <c r="AP29" s="1140"/>
      <c r="AQ29" s="1140"/>
      <c r="AR29" s="1140"/>
      <c r="AS29" s="1140"/>
      <c r="AT29" s="1140"/>
      <c r="AU29" s="1143"/>
      <c r="AV29" s="1139"/>
      <c r="AW29" s="1140"/>
      <c r="AX29" s="1140"/>
      <c r="AY29" s="1140"/>
      <c r="AZ29" s="1140"/>
      <c r="BA29" s="1140"/>
      <c r="BB29" s="1140"/>
      <c r="BC29" s="1140"/>
      <c r="BD29" s="1140"/>
      <c r="BE29" s="1140"/>
      <c r="BF29" s="1140"/>
      <c r="BG29" s="1140"/>
      <c r="BH29" s="1140"/>
      <c r="BI29" s="1141"/>
      <c r="BJ29" s="365"/>
      <c r="BK29" s="603"/>
      <c r="BL29" s="365"/>
      <c r="BM29" s="609"/>
      <c r="BN29" s="67"/>
      <c r="BO29" s="1116" t="s">
        <v>256</v>
      </c>
      <c r="BP29" s="1117"/>
      <c r="BQ29" s="1117"/>
      <c r="BR29" s="1117"/>
      <c r="BS29" s="1117"/>
      <c r="BT29" s="1117"/>
      <c r="BU29" s="1117"/>
      <c r="BV29" s="1117"/>
      <c r="BW29" s="1117"/>
      <c r="BX29" s="1117"/>
      <c r="BY29" s="1117"/>
      <c r="BZ29" s="1118"/>
      <c r="CA29" s="1118"/>
      <c r="CB29" s="1118"/>
      <c r="CC29" s="1119"/>
      <c r="CD29" s="460">
        <v>7</v>
      </c>
      <c r="CE29" s="461">
        <v>0</v>
      </c>
      <c r="CF29" s="274"/>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c r="DJ29" s="275"/>
      <c r="DK29" s="275"/>
      <c r="DL29" s="275"/>
      <c r="DM29" s="275"/>
      <c r="DN29" s="275"/>
      <c r="DO29" s="275"/>
      <c r="DP29" s="275"/>
      <c r="DQ29" s="275"/>
      <c r="DR29" s="275"/>
      <c r="DS29" s="275"/>
      <c r="DT29" s="275"/>
      <c r="DU29" s="275"/>
      <c r="DV29" s="275"/>
      <c r="DW29" s="275"/>
      <c r="DX29" s="275"/>
      <c r="DY29" s="275"/>
      <c r="DZ29" s="275"/>
      <c r="EA29" s="275"/>
      <c r="EB29" s="275"/>
      <c r="EC29" s="275"/>
      <c r="ED29" s="275"/>
      <c r="EE29" s="276"/>
      <c r="EF29" s="364"/>
      <c r="EG29" s="612"/>
      <c r="EH29" s="364"/>
      <c r="EI29" s="615"/>
      <c r="EJ29" s="125"/>
      <c r="EK29" s="1072"/>
      <c r="EL29" s="1080"/>
      <c r="EM29" s="408" t="s">
        <v>347</v>
      </c>
      <c r="EN29" s="406" t="s">
        <v>208</v>
      </c>
      <c r="EO29" s="456">
        <v>7</v>
      </c>
      <c r="EQ29" s="561"/>
    </row>
    <row r="30" spans="1:147" ht="21" customHeight="1" thickBot="1">
      <c r="A30" s="549"/>
      <c r="C30" s="1161"/>
      <c r="D30" s="1162"/>
      <c r="E30" s="1162"/>
      <c r="F30" s="1162"/>
      <c r="G30" s="1162"/>
      <c r="H30" s="1162"/>
      <c r="I30" s="1162"/>
      <c r="J30" s="1163"/>
      <c r="K30" s="68"/>
      <c r="L30" s="69"/>
      <c r="M30" s="71"/>
      <c r="N30" s="70" t="s">
        <v>53</v>
      </c>
      <c r="O30" s="71"/>
      <c r="P30" s="71"/>
      <c r="Q30" s="71"/>
      <c r="R30" s="71"/>
      <c r="S30" s="71"/>
      <c r="T30" s="71"/>
      <c r="U30" s="72"/>
      <c r="V30" s="73"/>
      <c r="W30" s="69"/>
      <c r="X30" s="71"/>
      <c r="Y30" s="56" t="s">
        <v>54</v>
      </c>
      <c r="Z30" s="71"/>
      <c r="AA30" s="71"/>
      <c r="AB30" s="71"/>
      <c r="AC30" s="71"/>
      <c r="AD30" s="71"/>
      <c r="AE30" s="71"/>
      <c r="AF30" s="71"/>
      <c r="AG30" s="75"/>
      <c r="AH30" s="75"/>
      <c r="AI30" s="76"/>
      <c r="AJ30" s="69"/>
      <c r="AK30" s="71"/>
      <c r="AL30" s="56" t="s">
        <v>54</v>
      </c>
      <c r="AM30" s="71"/>
      <c r="AN30" s="71"/>
      <c r="AO30" s="71"/>
      <c r="AP30" s="71"/>
      <c r="AQ30" s="71"/>
      <c r="AR30" s="71"/>
      <c r="AS30" s="71"/>
      <c r="AT30" s="75"/>
      <c r="AU30" s="77"/>
      <c r="AV30" s="75"/>
      <c r="AW30" s="69"/>
      <c r="AX30" s="71"/>
      <c r="AY30" s="56" t="s">
        <v>55</v>
      </c>
      <c r="AZ30" s="71"/>
      <c r="BA30" s="71"/>
      <c r="BB30" s="71"/>
      <c r="BC30" s="71"/>
      <c r="BD30" s="71"/>
      <c r="BE30" s="71"/>
      <c r="BF30" s="71"/>
      <c r="BG30" s="71"/>
      <c r="BH30" s="71"/>
      <c r="BI30" s="78"/>
      <c r="BJ30" s="75"/>
      <c r="BK30" s="604"/>
      <c r="BL30" s="75"/>
      <c r="BM30" s="610"/>
      <c r="BN30" s="67"/>
      <c r="BO30" s="1120"/>
      <c r="BP30" s="1121"/>
      <c r="BQ30" s="1121"/>
      <c r="BR30" s="1121"/>
      <c r="BS30" s="1121"/>
      <c r="BT30" s="1121"/>
      <c r="BU30" s="1121"/>
      <c r="BV30" s="1121"/>
      <c r="BW30" s="1121"/>
      <c r="BX30" s="1121"/>
      <c r="BY30" s="1121"/>
      <c r="BZ30" s="1121"/>
      <c r="CA30" s="1121"/>
      <c r="CB30" s="1121"/>
      <c r="CC30" s="1122"/>
      <c r="CD30" s="462">
        <v>7</v>
      </c>
      <c r="CE30" s="463">
        <v>0</v>
      </c>
      <c r="CF30" s="266"/>
      <c r="CG30" s="267"/>
      <c r="CH30" s="267"/>
      <c r="CI30" s="267"/>
      <c r="CJ30" s="267"/>
      <c r="CK30" s="267"/>
      <c r="CL30" s="267"/>
      <c r="CM30" s="267"/>
      <c r="CN30" s="267"/>
      <c r="CO30" s="267"/>
      <c r="CP30" s="267"/>
      <c r="CQ30" s="267"/>
      <c r="CR30" s="267"/>
      <c r="CS30" s="267"/>
      <c r="CT30" s="267"/>
      <c r="CU30" s="267"/>
      <c r="CV30" s="267"/>
      <c r="CW30" s="267"/>
      <c r="CX30" s="267"/>
      <c r="CY30" s="267"/>
      <c r="CZ30" s="267"/>
      <c r="DA30" s="267"/>
      <c r="DB30" s="267"/>
      <c r="DC30" s="267"/>
      <c r="DD30" s="267"/>
      <c r="DE30" s="267"/>
      <c r="DF30" s="267"/>
      <c r="DG30" s="267"/>
      <c r="DH30" s="267"/>
      <c r="DI30" s="267"/>
      <c r="DJ30" s="267"/>
      <c r="DK30" s="267"/>
      <c r="DL30" s="267"/>
      <c r="DM30" s="267"/>
      <c r="DN30" s="267"/>
      <c r="DO30" s="267"/>
      <c r="DP30" s="267"/>
      <c r="DQ30" s="267"/>
      <c r="DR30" s="267"/>
      <c r="DS30" s="267"/>
      <c r="DT30" s="267"/>
      <c r="DU30" s="267"/>
      <c r="DV30" s="267"/>
      <c r="DW30" s="267"/>
      <c r="DX30" s="267"/>
      <c r="DY30" s="267"/>
      <c r="DZ30" s="267"/>
      <c r="EA30" s="267"/>
      <c r="EB30" s="267"/>
      <c r="EC30" s="267"/>
      <c r="ED30" s="267"/>
      <c r="EE30" s="271"/>
      <c r="EF30" s="364"/>
      <c r="EG30" s="612"/>
      <c r="EH30" s="364"/>
      <c r="EI30" s="615"/>
      <c r="EJ30" s="125"/>
      <c r="EK30" s="1070" t="s">
        <v>350</v>
      </c>
      <c r="EL30" s="405" t="s">
        <v>341</v>
      </c>
      <c r="EM30" s="405"/>
      <c r="EN30" s="405" t="s">
        <v>208</v>
      </c>
      <c r="EO30" s="540">
        <v>2</v>
      </c>
      <c r="EQ30" s="561"/>
    </row>
    <row r="31" spans="1:147" ht="16.5" thickBot="1">
      <c r="A31" s="549"/>
      <c r="C31" s="1164"/>
      <c r="D31" s="1165"/>
      <c r="E31" s="1165"/>
      <c r="F31" s="1165"/>
      <c r="G31" s="1165"/>
      <c r="H31" s="1165"/>
      <c r="I31" s="1165"/>
      <c r="J31" s="1166"/>
      <c r="K31" s="68"/>
      <c r="L31" s="71"/>
      <c r="M31" s="71"/>
      <c r="N31" s="71"/>
      <c r="O31" s="71"/>
      <c r="P31" s="71"/>
      <c r="Q31" s="71"/>
      <c r="R31" s="71"/>
      <c r="S31" s="71"/>
      <c r="T31" s="71"/>
      <c r="U31" s="72"/>
      <c r="V31" s="73"/>
      <c r="W31" s="71"/>
      <c r="X31" s="71"/>
      <c r="Y31" s="71"/>
      <c r="Z31" s="71"/>
      <c r="AA31" s="71"/>
      <c r="AB31" s="71"/>
      <c r="AC31" s="71"/>
      <c r="AD31" s="71"/>
      <c r="AE31" s="71"/>
      <c r="AF31" s="71"/>
      <c r="AG31" s="75"/>
      <c r="AH31" s="75"/>
      <c r="AI31" s="76"/>
      <c r="AJ31" s="71"/>
      <c r="AK31" s="71"/>
      <c r="AL31" s="71"/>
      <c r="AM31" s="71"/>
      <c r="AN31" s="71"/>
      <c r="AO31" s="71"/>
      <c r="AP31" s="71"/>
      <c r="AQ31" s="71"/>
      <c r="AR31" s="71"/>
      <c r="AS31" s="71"/>
      <c r="AT31" s="75"/>
      <c r="AU31" s="77"/>
      <c r="AV31" s="75"/>
      <c r="AW31" s="71"/>
      <c r="AX31" s="71"/>
      <c r="AY31" s="79"/>
      <c r="AZ31" s="71"/>
      <c r="BA31" s="71"/>
      <c r="BB31" s="71"/>
      <c r="BC31" s="71"/>
      <c r="BD31" s="71"/>
      <c r="BE31" s="71"/>
      <c r="BF31" s="71"/>
      <c r="BG31" s="71"/>
      <c r="BH31" s="71"/>
      <c r="BI31" s="78"/>
      <c r="BJ31" s="75"/>
      <c r="BK31" s="604"/>
      <c r="BL31" s="75"/>
      <c r="BM31" s="610"/>
      <c r="BN31" s="67"/>
      <c r="BO31" s="1120"/>
      <c r="BP31" s="1121"/>
      <c r="BQ31" s="1121"/>
      <c r="BR31" s="1121"/>
      <c r="BS31" s="1121"/>
      <c r="BT31" s="1121"/>
      <c r="BU31" s="1121"/>
      <c r="BV31" s="1121"/>
      <c r="BW31" s="1121"/>
      <c r="BX31" s="1121"/>
      <c r="BY31" s="1121"/>
      <c r="BZ31" s="1121"/>
      <c r="CA31" s="1121"/>
      <c r="CB31" s="1121"/>
      <c r="CC31" s="1122"/>
      <c r="CD31" s="462">
        <v>7</v>
      </c>
      <c r="CE31" s="463">
        <v>0</v>
      </c>
      <c r="CF31" s="266"/>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71"/>
      <c r="EF31" s="364"/>
      <c r="EG31" s="612"/>
      <c r="EH31" s="364"/>
      <c r="EI31" s="615"/>
      <c r="EJ31" s="125"/>
      <c r="EK31" s="1071"/>
      <c r="EL31" s="1076" t="s">
        <v>343</v>
      </c>
      <c r="EM31" s="406" t="s">
        <v>342</v>
      </c>
      <c r="EN31" s="406" t="s">
        <v>208</v>
      </c>
      <c r="EO31" s="456">
        <v>1</v>
      </c>
      <c r="EQ31" s="561"/>
    </row>
    <row r="32" spans="1:147" ht="19.5" thickBot="1">
      <c r="A32" s="549"/>
      <c r="C32" s="1164"/>
      <c r="D32" s="1165"/>
      <c r="E32" s="1165"/>
      <c r="F32" s="1165"/>
      <c r="G32" s="1165"/>
      <c r="H32" s="1165"/>
      <c r="I32" s="1165"/>
      <c r="J32" s="1166"/>
      <c r="K32" s="68"/>
      <c r="L32" s="69"/>
      <c r="M32" s="73"/>
      <c r="N32" s="1140" t="s">
        <v>56</v>
      </c>
      <c r="O32" s="1140"/>
      <c r="P32" s="1140"/>
      <c r="Q32" s="1140"/>
      <c r="R32" s="1140"/>
      <c r="S32" s="1140"/>
      <c r="T32" s="80"/>
      <c r="U32" s="81" t="s">
        <v>57</v>
      </c>
      <c r="V32" s="73"/>
      <c r="W32" s="69"/>
      <c r="X32" s="73"/>
      <c r="Y32" s="56" t="s">
        <v>58</v>
      </c>
      <c r="Z32" s="73"/>
      <c r="AA32" s="82"/>
      <c r="AB32" s="83"/>
      <c r="AC32" s="84"/>
      <c r="AD32" s="84"/>
      <c r="AE32" s="85"/>
      <c r="AF32" s="85"/>
      <c r="AG32" s="75"/>
      <c r="AH32" s="75"/>
      <c r="AI32" s="76"/>
      <c r="AJ32" s="69"/>
      <c r="AK32" s="73"/>
      <c r="AL32" s="56" t="s">
        <v>58</v>
      </c>
      <c r="AM32" s="73"/>
      <c r="AN32" s="82"/>
      <c r="AO32" s="83"/>
      <c r="AP32" s="84"/>
      <c r="AQ32" s="84"/>
      <c r="AR32" s="85"/>
      <c r="AS32" s="85"/>
      <c r="AT32" s="75"/>
      <c r="AU32" s="77"/>
      <c r="AV32" s="75"/>
      <c r="AW32" s="69"/>
      <c r="AX32" s="73"/>
      <c r="AY32" s="56" t="s">
        <v>59</v>
      </c>
      <c r="AZ32" s="73"/>
      <c r="BA32" s="82"/>
      <c r="BB32" s="83"/>
      <c r="BC32" s="84"/>
      <c r="BD32" s="84"/>
      <c r="BE32" s="85"/>
      <c r="BF32" s="85"/>
      <c r="BG32" s="85"/>
      <c r="BH32" s="85"/>
      <c r="BI32" s="78"/>
      <c r="BJ32" s="75"/>
      <c r="BK32" s="604"/>
      <c r="BL32" s="75"/>
      <c r="BM32" s="610"/>
      <c r="BN32" s="67"/>
      <c r="BO32" s="1120"/>
      <c r="BP32" s="1121"/>
      <c r="BQ32" s="1121"/>
      <c r="BR32" s="1121"/>
      <c r="BS32" s="1121"/>
      <c r="BT32" s="1121"/>
      <c r="BU32" s="1121"/>
      <c r="BV32" s="1121"/>
      <c r="BW32" s="1121"/>
      <c r="BX32" s="1121"/>
      <c r="BY32" s="1121"/>
      <c r="BZ32" s="1121"/>
      <c r="CA32" s="1121"/>
      <c r="CB32" s="1121"/>
      <c r="CC32" s="1122"/>
      <c r="CD32" s="462">
        <v>7</v>
      </c>
      <c r="CE32" s="463">
        <v>0</v>
      </c>
      <c r="CF32" s="266"/>
      <c r="CG32" s="267"/>
      <c r="CH32" s="267"/>
      <c r="CI32" s="267"/>
      <c r="CJ32" s="267"/>
      <c r="CK32" s="267"/>
      <c r="CL32" s="267"/>
      <c r="CM32" s="267"/>
      <c r="CN32" s="267"/>
      <c r="CO32" s="267"/>
      <c r="CP32" s="267"/>
      <c r="CQ32" s="267"/>
      <c r="CR32" s="267"/>
      <c r="CS32" s="267"/>
      <c r="CT32" s="267"/>
      <c r="CU32" s="267"/>
      <c r="CV32" s="267"/>
      <c r="CW32" s="267"/>
      <c r="CX32" s="267"/>
      <c r="CY32" s="267"/>
      <c r="CZ32" s="267"/>
      <c r="DA32" s="267"/>
      <c r="DB32" s="267"/>
      <c r="DC32" s="267"/>
      <c r="DD32" s="267"/>
      <c r="DE32" s="267"/>
      <c r="DF32" s="267"/>
      <c r="DG32" s="267"/>
      <c r="DH32" s="267"/>
      <c r="DI32" s="267"/>
      <c r="DJ32" s="267"/>
      <c r="DK32" s="267"/>
      <c r="DL32" s="267"/>
      <c r="DM32" s="267"/>
      <c r="DN32" s="267"/>
      <c r="DO32" s="267"/>
      <c r="DP32" s="267"/>
      <c r="DQ32" s="267"/>
      <c r="DR32" s="267"/>
      <c r="DS32" s="267"/>
      <c r="DT32" s="267"/>
      <c r="DU32" s="267"/>
      <c r="DV32" s="267"/>
      <c r="DW32" s="267"/>
      <c r="DX32" s="267"/>
      <c r="DY32" s="267"/>
      <c r="DZ32" s="267"/>
      <c r="EA32" s="267"/>
      <c r="EB32" s="267"/>
      <c r="EC32" s="267"/>
      <c r="ED32" s="267"/>
      <c r="EE32" s="271"/>
      <c r="EF32" s="364"/>
      <c r="EG32" s="612"/>
      <c r="EH32" s="364"/>
      <c r="EI32" s="615"/>
      <c r="EJ32" s="125"/>
      <c r="EK32" s="1071"/>
      <c r="EL32" s="1077"/>
      <c r="EM32" s="406" t="s">
        <v>344</v>
      </c>
      <c r="EN32" s="406" t="s">
        <v>208</v>
      </c>
      <c r="EO32" s="456">
        <v>1</v>
      </c>
      <c r="EQ32" s="561"/>
    </row>
    <row r="33" spans="1:147" ht="16.5" thickBot="1">
      <c r="A33" s="549"/>
      <c r="C33" s="1164"/>
      <c r="D33" s="1165"/>
      <c r="E33" s="1165"/>
      <c r="F33" s="1165"/>
      <c r="G33" s="1165"/>
      <c r="H33" s="1165"/>
      <c r="I33" s="1165"/>
      <c r="J33" s="1166"/>
      <c r="K33" s="68"/>
      <c r="L33" s="73"/>
      <c r="M33" s="73"/>
      <c r="N33" s="73"/>
      <c r="O33" s="73"/>
      <c r="P33" s="82"/>
      <c r="Q33" s="83"/>
      <c r="R33" s="83"/>
      <c r="S33" s="83"/>
      <c r="T33" s="86"/>
      <c r="U33" s="87"/>
      <c r="V33" s="73"/>
      <c r="W33" s="73"/>
      <c r="X33" s="73"/>
      <c r="Y33" s="70"/>
      <c r="Z33" s="73"/>
      <c r="AA33" s="82"/>
      <c r="AB33" s="83"/>
      <c r="AC33" s="83"/>
      <c r="AD33" s="83"/>
      <c r="AE33" s="86"/>
      <c r="AF33" s="86"/>
      <c r="AG33" s="75"/>
      <c r="AH33" s="75"/>
      <c r="AI33" s="76"/>
      <c r="AJ33" s="73"/>
      <c r="AK33" s="73"/>
      <c r="AL33" s="70"/>
      <c r="AM33" s="73"/>
      <c r="AN33" s="82"/>
      <c r="AO33" s="83"/>
      <c r="AP33" s="83"/>
      <c r="AQ33" s="83"/>
      <c r="AR33" s="86"/>
      <c r="AS33" s="86"/>
      <c r="AT33" s="75"/>
      <c r="AU33" s="77"/>
      <c r="AV33" s="75"/>
      <c r="AW33" s="73"/>
      <c r="AX33" s="73"/>
      <c r="AY33" s="70"/>
      <c r="AZ33" s="73"/>
      <c r="BA33" s="82"/>
      <c r="BB33" s="83"/>
      <c r="BC33" s="83"/>
      <c r="BD33" s="83"/>
      <c r="BE33" s="86"/>
      <c r="BF33" s="86"/>
      <c r="BG33" s="86"/>
      <c r="BH33" s="86"/>
      <c r="BI33" s="78"/>
      <c r="BJ33" s="75"/>
      <c r="BK33" s="604"/>
      <c r="BL33" s="75"/>
      <c r="BM33" s="610"/>
      <c r="BN33" s="67"/>
      <c r="BO33" s="1120"/>
      <c r="BP33" s="1121"/>
      <c r="BQ33" s="1121"/>
      <c r="BR33" s="1121"/>
      <c r="BS33" s="1121"/>
      <c r="BT33" s="1121"/>
      <c r="BU33" s="1121"/>
      <c r="BV33" s="1121"/>
      <c r="BW33" s="1121"/>
      <c r="BX33" s="1121"/>
      <c r="BY33" s="1121"/>
      <c r="BZ33" s="1121"/>
      <c r="CA33" s="1121"/>
      <c r="CB33" s="1121"/>
      <c r="CC33" s="1122"/>
      <c r="CD33" s="462">
        <v>7</v>
      </c>
      <c r="CE33" s="463">
        <v>0</v>
      </c>
      <c r="CF33" s="266"/>
      <c r="CG33" s="267"/>
      <c r="CH33" s="267"/>
      <c r="CI33" s="267"/>
      <c r="CJ33" s="267"/>
      <c r="CK33" s="267"/>
      <c r="CL33" s="267"/>
      <c r="CM33" s="267"/>
      <c r="CN33" s="267"/>
      <c r="CO33" s="267"/>
      <c r="CP33" s="267"/>
      <c r="CQ33" s="267"/>
      <c r="CR33" s="267"/>
      <c r="CS33" s="267"/>
      <c r="CT33" s="267"/>
      <c r="CU33" s="267"/>
      <c r="CV33" s="267"/>
      <c r="CW33" s="267"/>
      <c r="CX33" s="267"/>
      <c r="CY33" s="267"/>
      <c r="CZ33" s="267"/>
      <c r="DA33" s="267"/>
      <c r="DB33" s="267"/>
      <c r="DC33" s="267"/>
      <c r="DD33" s="267"/>
      <c r="DE33" s="267"/>
      <c r="DF33" s="267"/>
      <c r="DG33" s="267"/>
      <c r="DH33" s="267"/>
      <c r="DI33" s="267"/>
      <c r="DJ33" s="267"/>
      <c r="DK33" s="267"/>
      <c r="DL33" s="267"/>
      <c r="DM33" s="267"/>
      <c r="DN33" s="267"/>
      <c r="DO33" s="267"/>
      <c r="DP33" s="267"/>
      <c r="DQ33" s="267"/>
      <c r="DR33" s="267"/>
      <c r="DS33" s="267"/>
      <c r="DT33" s="267"/>
      <c r="DU33" s="267"/>
      <c r="DV33" s="267"/>
      <c r="DW33" s="267"/>
      <c r="DX33" s="267"/>
      <c r="DY33" s="267"/>
      <c r="DZ33" s="267"/>
      <c r="EA33" s="267"/>
      <c r="EB33" s="267"/>
      <c r="EC33" s="267"/>
      <c r="ED33" s="267"/>
      <c r="EE33" s="271"/>
      <c r="EF33" s="364"/>
      <c r="EG33" s="612"/>
      <c r="EH33" s="364"/>
      <c r="EI33" s="615"/>
      <c r="EJ33" s="125"/>
      <c r="EK33" s="1071"/>
      <c r="EL33" s="1078"/>
      <c r="EM33" s="406" t="s">
        <v>347</v>
      </c>
      <c r="EN33" s="406" t="s">
        <v>208</v>
      </c>
      <c r="EO33" s="456">
        <v>7</v>
      </c>
      <c r="EQ33" s="561"/>
    </row>
    <row r="34" spans="1:147" ht="16.5" thickBot="1">
      <c r="A34" s="549"/>
      <c r="C34" s="1164"/>
      <c r="D34" s="1165"/>
      <c r="E34" s="1165"/>
      <c r="F34" s="1165"/>
      <c r="G34" s="1165"/>
      <c r="H34" s="1165"/>
      <c r="I34" s="1165"/>
      <c r="J34" s="1166"/>
      <c r="K34" s="68"/>
      <c r="L34" s="69"/>
      <c r="M34" s="73"/>
      <c r="N34" s="70" t="s">
        <v>60</v>
      </c>
      <c r="O34" s="73"/>
      <c r="P34" s="82"/>
      <c r="Q34" s="83"/>
      <c r="R34" s="83"/>
      <c r="S34" s="83"/>
      <c r="T34" s="86"/>
      <c r="U34" s="87"/>
      <c r="V34" s="73"/>
      <c r="W34" s="69"/>
      <c r="X34" s="73"/>
      <c r="Y34" s="56" t="s">
        <v>59</v>
      </c>
      <c r="Z34" s="73"/>
      <c r="AA34" s="82"/>
      <c r="AB34" s="83"/>
      <c r="AC34" s="83"/>
      <c r="AD34" s="83"/>
      <c r="AE34" s="86"/>
      <c r="AF34" s="86"/>
      <c r="AG34" s="75"/>
      <c r="AH34" s="75"/>
      <c r="AI34" s="76"/>
      <c r="AJ34" s="69"/>
      <c r="AK34" s="73"/>
      <c r="AL34" s="56" t="s">
        <v>59</v>
      </c>
      <c r="AM34" s="73"/>
      <c r="AN34" s="82"/>
      <c r="AO34" s="83"/>
      <c r="AP34" s="83"/>
      <c r="AQ34" s="83"/>
      <c r="AR34" s="86"/>
      <c r="AS34" s="86"/>
      <c r="AT34" s="75"/>
      <c r="AU34" s="77"/>
      <c r="AV34" s="75"/>
      <c r="AW34" s="69"/>
      <c r="AX34" s="73"/>
      <c r="AY34" s="56" t="s">
        <v>61</v>
      </c>
      <c r="AZ34" s="73"/>
      <c r="BA34" s="82"/>
      <c r="BB34" s="83"/>
      <c r="BC34" s="83"/>
      <c r="BD34" s="83"/>
      <c r="BE34" s="86"/>
      <c r="BF34" s="86"/>
      <c r="BG34" s="86"/>
      <c r="BH34" s="86"/>
      <c r="BI34" s="78"/>
      <c r="BJ34" s="75"/>
      <c r="BK34" s="604"/>
      <c r="BL34" s="75"/>
      <c r="BM34" s="610"/>
      <c r="BN34" s="67"/>
      <c r="BO34" s="1120"/>
      <c r="BP34" s="1121"/>
      <c r="BQ34" s="1121"/>
      <c r="BR34" s="1121"/>
      <c r="BS34" s="1121"/>
      <c r="BT34" s="1121"/>
      <c r="BU34" s="1121"/>
      <c r="BV34" s="1121"/>
      <c r="BW34" s="1121"/>
      <c r="BX34" s="1121"/>
      <c r="BY34" s="1121"/>
      <c r="BZ34" s="1121"/>
      <c r="CA34" s="1121"/>
      <c r="CB34" s="1121"/>
      <c r="CC34" s="1122"/>
      <c r="CD34" s="462">
        <v>7</v>
      </c>
      <c r="CE34" s="463">
        <v>0</v>
      </c>
      <c r="CF34" s="266"/>
      <c r="CG34" s="267"/>
      <c r="CH34" s="267"/>
      <c r="CI34" s="267"/>
      <c r="CJ34" s="267"/>
      <c r="CK34" s="267"/>
      <c r="CL34" s="267"/>
      <c r="CM34" s="267"/>
      <c r="CN34" s="267"/>
      <c r="CO34" s="267"/>
      <c r="CP34" s="267"/>
      <c r="CQ34" s="267"/>
      <c r="CR34" s="267"/>
      <c r="CS34" s="267"/>
      <c r="CT34" s="267"/>
      <c r="CU34" s="267"/>
      <c r="CV34" s="267"/>
      <c r="CW34" s="267"/>
      <c r="CX34" s="267"/>
      <c r="CY34" s="267"/>
      <c r="CZ34" s="267"/>
      <c r="DA34" s="267"/>
      <c r="DB34" s="267"/>
      <c r="DC34" s="267"/>
      <c r="DD34" s="267"/>
      <c r="DE34" s="267"/>
      <c r="DF34" s="267"/>
      <c r="DG34" s="267"/>
      <c r="DH34" s="267"/>
      <c r="DI34" s="267"/>
      <c r="DJ34" s="267"/>
      <c r="DK34" s="267"/>
      <c r="DL34" s="267"/>
      <c r="DM34" s="267"/>
      <c r="DN34" s="267"/>
      <c r="DO34" s="267"/>
      <c r="DP34" s="267"/>
      <c r="DQ34" s="267"/>
      <c r="DR34" s="267"/>
      <c r="DS34" s="267"/>
      <c r="DT34" s="267"/>
      <c r="DU34" s="267"/>
      <c r="DV34" s="267"/>
      <c r="DW34" s="267"/>
      <c r="DX34" s="267"/>
      <c r="DY34" s="267"/>
      <c r="DZ34" s="267"/>
      <c r="EA34" s="267"/>
      <c r="EB34" s="267"/>
      <c r="EC34" s="267"/>
      <c r="ED34" s="267"/>
      <c r="EE34" s="271"/>
      <c r="EF34" s="364"/>
      <c r="EG34" s="612"/>
      <c r="EH34" s="364"/>
      <c r="EI34" s="615"/>
      <c r="EJ34" s="125"/>
      <c r="EK34" s="1071"/>
      <c r="EL34" s="1076" t="s">
        <v>416</v>
      </c>
      <c r="EM34" s="406" t="s">
        <v>342</v>
      </c>
      <c r="EN34" s="406" t="s">
        <v>208</v>
      </c>
      <c r="EO34" s="456">
        <v>1</v>
      </c>
      <c r="EQ34" s="561"/>
    </row>
    <row r="35" spans="1:147" ht="16.5" customHeight="1">
      <c r="A35" s="549"/>
      <c r="C35" s="1167"/>
      <c r="D35" s="1168"/>
      <c r="E35" s="1168"/>
      <c r="F35" s="1168"/>
      <c r="G35" s="1168"/>
      <c r="H35" s="1168"/>
      <c r="I35" s="1168"/>
      <c r="J35" s="1169"/>
      <c r="K35" s="88"/>
      <c r="L35" s="89"/>
      <c r="M35" s="90"/>
      <c r="N35" s="90"/>
      <c r="O35" s="90"/>
      <c r="P35" s="90"/>
      <c r="Q35" s="90"/>
      <c r="R35" s="90"/>
      <c r="S35" s="90"/>
      <c r="T35" s="90"/>
      <c r="U35" s="91"/>
      <c r="V35" s="90"/>
      <c r="W35" s="90"/>
      <c r="X35" s="90"/>
      <c r="Y35" s="90"/>
      <c r="Z35" s="90"/>
      <c r="AA35" s="90"/>
      <c r="AB35" s="90"/>
      <c r="AC35" s="90"/>
      <c r="AD35" s="90"/>
      <c r="AE35" s="90"/>
      <c r="AF35" s="90"/>
      <c r="AG35" s="90"/>
      <c r="AH35" s="90"/>
      <c r="AI35" s="92"/>
      <c r="AJ35" s="93"/>
      <c r="AK35" s="93"/>
      <c r="AL35" s="93"/>
      <c r="AM35" s="93"/>
      <c r="AN35" s="93"/>
      <c r="AO35" s="93"/>
      <c r="AP35" s="93"/>
      <c r="AQ35" s="93"/>
      <c r="AR35" s="93"/>
      <c r="AS35" s="93"/>
      <c r="AT35" s="93"/>
      <c r="AU35" s="94"/>
      <c r="AV35" s="93"/>
      <c r="AW35" s="93"/>
      <c r="AX35" s="93"/>
      <c r="AY35" s="93"/>
      <c r="AZ35" s="93"/>
      <c r="BA35" s="93"/>
      <c r="BB35" s="93"/>
      <c r="BC35" s="93"/>
      <c r="BD35" s="93"/>
      <c r="BE35" s="93"/>
      <c r="BF35" s="93"/>
      <c r="BG35" s="93"/>
      <c r="BH35" s="93"/>
      <c r="BI35" s="95"/>
      <c r="BJ35" s="75"/>
      <c r="BK35" s="604"/>
      <c r="BL35" s="75"/>
      <c r="BM35" s="610"/>
      <c r="BN35" s="67"/>
      <c r="BO35" s="1123"/>
      <c r="BP35" s="1124"/>
      <c r="BQ35" s="1124"/>
      <c r="BR35" s="1124"/>
      <c r="BS35" s="1124"/>
      <c r="BT35" s="1124"/>
      <c r="BU35" s="1124"/>
      <c r="BV35" s="1124"/>
      <c r="BW35" s="1124"/>
      <c r="BX35" s="1124"/>
      <c r="BY35" s="1124"/>
      <c r="BZ35" s="1124"/>
      <c r="CA35" s="1124"/>
      <c r="CB35" s="1124"/>
      <c r="CC35" s="1125"/>
      <c r="CD35" s="464">
        <v>7</v>
      </c>
      <c r="CE35" s="465">
        <v>0</v>
      </c>
      <c r="CF35" s="277"/>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c r="DV35" s="278"/>
      <c r="DW35" s="278"/>
      <c r="DX35" s="278"/>
      <c r="DY35" s="278"/>
      <c r="DZ35" s="278"/>
      <c r="EA35" s="278"/>
      <c r="EB35" s="278"/>
      <c r="EC35" s="278"/>
      <c r="ED35" s="278"/>
      <c r="EE35" s="279"/>
      <c r="EF35" s="364"/>
      <c r="EG35" s="612"/>
      <c r="EH35" s="364"/>
      <c r="EI35" s="615"/>
      <c r="EJ35" s="125"/>
      <c r="EK35" s="1071"/>
      <c r="EL35" s="1077"/>
      <c r="EM35" s="406" t="s">
        <v>344</v>
      </c>
      <c r="EN35" s="406" t="s">
        <v>208</v>
      </c>
      <c r="EO35" s="456">
        <v>1</v>
      </c>
      <c r="EQ35" s="561"/>
    </row>
    <row r="36" spans="1:147" ht="17.25" customHeight="1">
      <c r="A36" s="549"/>
      <c r="C36" s="1158" t="s">
        <v>88</v>
      </c>
      <c r="D36" s="1159"/>
      <c r="E36" s="1159"/>
      <c r="F36" s="1159"/>
      <c r="G36" s="1159"/>
      <c r="H36" s="1159"/>
      <c r="I36" s="1159"/>
      <c r="J36" s="1160"/>
      <c r="K36" s="1136" t="s">
        <v>64</v>
      </c>
      <c r="L36" s="1137"/>
      <c r="M36" s="1137"/>
      <c r="N36" s="1137"/>
      <c r="O36" s="1137"/>
      <c r="P36" s="1137"/>
      <c r="Q36" s="1137"/>
      <c r="R36" s="1137"/>
      <c r="S36" s="1137"/>
      <c r="T36" s="1137"/>
      <c r="U36" s="1142"/>
      <c r="V36" s="1136" t="s">
        <v>77</v>
      </c>
      <c r="W36" s="1137"/>
      <c r="X36" s="1137"/>
      <c r="Y36" s="1137"/>
      <c r="Z36" s="1137"/>
      <c r="AA36" s="1137"/>
      <c r="AB36" s="1137"/>
      <c r="AC36" s="1137"/>
      <c r="AD36" s="1137"/>
      <c r="AE36" s="1137"/>
      <c r="AF36" s="1137"/>
      <c r="AG36" s="1137"/>
      <c r="AH36" s="1142"/>
      <c r="AI36" s="1136" t="s">
        <v>89</v>
      </c>
      <c r="AJ36" s="1137"/>
      <c r="AK36" s="1137"/>
      <c r="AL36" s="1137"/>
      <c r="AM36" s="1137"/>
      <c r="AN36" s="1137"/>
      <c r="AO36" s="1137"/>
      <c r="AP36" s="1137"/>
      <c r="AQ36" s="1137"/>
      <c r="AR36" s="1137"/>
      <c r="AS36" s="1137"/>
      <c r="AT36" s="1137"/>
      <c r="AU36" s="1142"/>
      <c r="AV36" s="1136" t="s">
        <v>90</v>
      </c>
      <c r="AW36" s="1137"/>
      <c r="AX36" s="1137"/>
      <c r="AY36" s="1137"/>
      <c r="AZ36" s="1137"/>
      <c r="BA36" s="1137"/>
      <c r="BB36" s="1137"/>
      <c r="BC36" s="1137"/>
      <c r="BD36" s="1137"/>
      <c r="BE36" s="1137"/>
      <c r="BF36" s="1137"/>
      <c r="BG36" s="1137"/>
      <c r="BH36" s="1137"/>
      <c r="BI36" s="1138"/>
      <c r="BJ36" s="365"/>
      <c r="BK36" s="603"/>
      <c r="BL36" s="365"/>
      <c r="BM36" s="609"/>
      <c r="BN36" s="67"/>
      <c r="BO36" s="1">
        <v>1</v>
      </c>
      <c r="BP36" s="272">
        <f aca="true" t="shared" si="5" ref="BP36:BV36">BO36+1</f>
        <v>2</v>
      </c>
      <c r="BQ36" s="272">
        <f t="shared" si="5"/>
        <v>3</v>
      </c>
      <c r="BR36" s="272">
        <f t="shared" si="5"/>
        <v>4</v>
      </c>
      <c r="BS36" s="272">
        <f t="shared" si="5"/>
        <v>5</v>
      </c>
      <c r="BT36" s="272">
        <f t="shared" si="5"/>
        <v>6</v>
      </c>
      <c r="BU36" s="272">
        <f t="shared" si="5"/>
        <v>7</v>
      </c>
      <c r="BV36" s="272">
        <f t="shared" si="5"/>
        <v>8</v>
      </c>
      <c r="BW36" s="1">
        <v>2</v>
      </c>
      <c r="BX36" s="272">
        <f aca="true" t="shared" si="6" ref="BX36:CD36">BW36+1</f>
        <v>3</v>
      </c>
      <c r="BY36" s="272">
        <f t="shared" si="6"/>
        <v>4</v>
      </c>
      <c r="BZ36" s="272">
        <f t="shared" si="6"/>
        <v>5</v>
      </c>
      <c r="CA36" s="272">
        <f t="shared" si="6"/>
        <v>6</v>
      </c>
      <c r="CB36" s="272">
        <f t="shared" si="6"/>
        <v>7</v>
      </c>
      <c r="CC36" s="272">
        <f t="shared" si="6"/>
        <v>8</v>
      </c>
      <c r="CD36" s="272">
        <f t="shared" si="6"/>
        <v>9</v>
      </c>
      <c r="CE36" s="1">
        <v>3</v>
      </c>
      <c r="CF36" s="272">
        <f aca="true" t="shared" si="7" ref="CF36:CL36">CE36+1</f>
        <v>4</v>
      </c>
      <c r="CG36" s="272">
        <f t="shared" si="7"/>
        <v>5</v>
      </c>
      <c r="CH36" s="272">
        <f t="shared" si="7"/>
        <v>6</v>
      </c>
      <c r="CI36" s="272">
        <f t="shared" si="7"/>
        <v>7</v>
      </c>
      <c r="CJ36" s="272">
        <f t="shared" si="7"/>
        <v>8</v>
      </c>
      <c r="CK36" s="272">
        <f t="shared" si="7"/>
        <v>9</v>
      </c>
      <c r="CL36" s="272">
        <f t="shared" si="7"/>
        <v>10</v>
      </c>
      <c r="CM36" s="272">
        <f aca="true" t="shared" si="8" ref="CM36:DG36">CL36+1</f>
        <v>11</v>
      </c>
      <c r="CN36" s="272">
        <f t="shared" si="8"/>
        <v>12</v>
      </c>
      <c r="CO36" s="272">
        <f t="shared" si="8"/>
        <v>13</v>
      </c>
      <c r="CP36" s="272">
        <f t="shared" si="8"/>
        <v>14</v>
      </c>
      <c r="CQ36" s="272">
        <f t="shared" si="8"/>
        <v>15</v>
      </c>
      <c r="CR36" s="272">
        <f t="shared" si="8"/>
        <v>16</v>
      </c>
      <c r="CS36" s="272">
        <f t="shared" si="8"/>
        <v>17</v>
      </c>
      <c r="CT36" s="272">
        <f t="shared" si="8"/>
        <v>18</v>
      </c>
      <c r="CU36" s="272">
        <f t="shared" si="8"/>
        <v>19</v>
      </c>
      <c r="CV36" s="272">
        <f t="shared" si="8"/>
        <v>20</v>
      </c>
      <c r="CW36" s="272">
        <f t="shared" si="8"/>
        <v>21</v>
      </c>
      <c r="CX36" s="272">
        <f t="shared" si="8"/>
        <v>22</v>
      </c>
      <c r="CY36" s="272">
        <f t="shared" si="8"/>
        <v>23</v>
      </c>
      <c r="CZ36" s="272">
        <f t="shared" si="8"/>
        <v>24</v>
      </c>
      <c r="DA36" s="272">
        <f t="shared" si="8"/>
        <v>25</v>
      </c>
      <c r="DB36" s="272">
        <f t="shared" si="8"/>
        <v>26</v>
      </c>
      <c r="DC36" s="272">
        <f t="shared" si="8"/>
        <v>27</v>
      </c>
      <c r="DD36" s="272">
        <f t="shared" si="8"/>
        <v>28</v>
      </c>
      <c r="DE36" s="272">
        <f t="shared" si="8"/>
        <v>29</v>
      </c>
      <c r="DF36" s="272">
        <f t="shared" si="8"/>
        <v>30</v>
      </c>
      <c r="DG36" s="272">
        <f t="shared" si="8"/>
        <v>31</v>
      </c>
      <c r="DH36" s="272"/>
      <c r="DI36" s="272"/>
      <c r="EG36" s="557"/>
      <c r="EI36" s="561"/>
      <c r="EK36" s="1071"/>
      <c r="EL36" s="1078"/>
      <c r="EM36" s="406" t="s">
        <v>346</v>
      </c>
      <c r="EN36" s="406" t="s">
        <v>208</v>
      </c>
      <c r="EO36" s="456">
        <v>7</v>
      </c>
      <c r="EQ36" s="561"/>
    </row>
    <row r="37" spans="1:147" ht="19.5" customHeight="1">
      <c r="A37" s="549"/>
      <c r="C37" s="1161"/>
      <c r="D37" s="1162"/>
      <c r="E37" s="1162"/>
      <c r="F37" s="1162"/>
      <c r="G37" s="1162"/>
      <c r="H37" s="1162"/>
      <c r="I37" s="1162"/>
      <c r="J37" s="1163"/>
      <c r="K37" s="1139"/>
      <c r="L37" s="1140"/>
      <c r="M37" s="1140"/>
      <c r="N37" s="1140"/>
      <c r="O37" s="1140"/>
      <c r="P37" s="1140"/>
      <c r="Q37" s="1140"/>
      <c r="R37" s="1140"/>
      <c r="S37" s="1140"/>
      <c r="T37" s="1140"/>
      <c r="U37" s="1143"/>
      <c r="V37" s="1139"/>
      <c r="W37" s="1140"/>
      <c r="X37" s="1140"/>
      <c r="Y37" s="1140"/>
      <c r="Z37" s="1140"/>
      <c r="AA37" s="1140"/>
      <c r="AB37" s="1140"/>
      <c r="AC37" s="1140"/>
      <c r="AD37" s="1140"/>
      <c r="AE37" s="1140"/>
      <c r="AF37" s="1140"/>
      <c r="AG37" s="1140"/>
      <c r="AH37" s="1143"/>
      <c r="AI37" s="1139"/>
      <c r="AJ37" s="1140"/>
      <c r="AK37" s="1140"/>
      <c r="AL37" s="1140"/>
      <c r="AM37" s="1140"/>
      <c r="AN37" s="1140"/>
      <c r="AO37" s="1140"/>
      <c r="AP37" s="1140"/>
      <c r="AQ37" s="1140"/>
      <c r="AR37" s="1140"/>
      <c r="AS37" s="1140"/>
      <c r="AT37" s="1140"/>
      <c r="AU37" s="1143"/>
      <c r="AV37" s="1139"/>
      <c r="AW37" s="1140"/>
      <c r="AX37" s="1140"/>
      <c r="AY37" s="1140"/>
      <c r="AZ37" s="1140"/>
      <c r="BA37" s="1140"/>
      <c r="BB37" s="1140"/>
      <c r="BC37" s="1140"/>
      <c r="BD37" s="1140"/>
      <c r="BE37" s="1140"/>
      <c r="BF37" s="1140"/>
      <c r="BG37" s="1140"/>
      <c r="BH37" s="1140"/>
      <c r="BI37" s="1141"/>
      <c r="BJ37" s="365"/>
      <c r="BK37" s="603"/>
      <c r="BL37" s="365"/>
      <c r="BM37" s="609"/>
      <c r="BN37" s="67"/>
      <c r="BO37" s="927" t="s">
        <v>100</v>
      </c>
      <c r="BP37" s="1128"/>
      <c r="BQ37" s="1128"/>
      <c r="BR37" s="1128"/>
      <c r="BS37" s="1128"/>
      <c r="BT37" s="1128"/>
      <c r="BU37" s="1128"/>
      <c r="BV37" s="1128"/>
      <c r="BW37" s="1128"/>
      <c r="BX37" s="1128"/>
      <c r="BY37" s="1128"/>
      <c r="BZ37" s="1129"/>
      <c r="CA37" s="1129"/>
      <c r="CB37" s="1129"/>
      <c r="CC37" s="1130"/>
      <c r="CD37" s="714" t="s">
        <v>70</v>
      </c>
      <c r="CE37" s="1126"/>
      <c r="CF37" s="1126"/>
      <c r="CG37" s="1126"/>
      <c r="CH37" s="1126"/>
      <c r="CI37" s="1127"/>
      <c r="CJ37" s="269"/>
      <c r="CK37" s="270"/>
      <c r="CL37" s="268"/>
      <c r="CM37" s="268"/>
      <c r="CN37" s="268"/>
      <c r="CO37" s="268"/>
      <c r="CP37" s="268"/>
      <c r="CQ37" s="268"/>
      <c r="CR37" s="268"/>
      <c r="CS37" s="268"/>
      <c r="CT37" s="268"/>
      <c r="CU37" s="268"/>
      <c r="CV37" s="268"/>
      <c r="CW37" s="270"/>
      <c r="CX37" s="270"/>
      <c r="CY37" s="270"/>
      <c r="CZ37" s="270"/>
      <c r="DA37" s="270"/>
      <c r="DB37" s="270"/>
      <c r="DC37" s="270"/>
      <c r="DD37" s="270"/>
      <c r="DE37" s="270"/>
      <c r="DF37" s="270"/>
      <c r="DG37" s="273"/>
      <c r="DH37" s="272"/>
      <c r="DI37" s="272"/>
      <c r="EG37" s="557"/>
      <c r="EI37" s="561"/>
      <c r="EK37" s="1071"/>
      <c r="EL37" s="1076" t="s">
        <v>253</v>
      </c>
      <c r="EM37" s="406" t="s">
        <v>342</v>
      </c>
      <c r="EN37" s="406" t="s">
        <v>208</v>
      </c>
      <c r="EO37" s="456">
        <v>1</v>
      </c>
      <c r="EQ37" s="561"/>
    </row>
    <row r="38" spans="1:147" ht="19.5" customHeight="1" thickBot="1">
      <c r="A38" s="549"/>
      <c r="C38" s="1161"/>
      <c r="D38" s="1162"/>
      <c r="E38" s="1162"/>
      <c r="F38" s="1162"/>
      <c r="G38" s="1162"/>
      <c r="H38" s="1162"/>
      <c r="I38" s="1162"/>
      <c r="J38" s="1163"/>
      <c r="K38" s="70"/>
      <c r="L38" s="70"/>
      <c r="M38" s="70"/>
      <c r="N38" s="70"/>
      <c r="O38" s="70"/>
      <c r="P38" s="70"/>
      <c r="Q38" s="70"/>
      <c r="R38" s="70"/>
      <c r="S38" s="70"/>
      <c r="T38" s="70"/>
      <c r="U38" s="100"/>
      <c r="V38" s="101"/>
      <c r="W38" s="70"/>
      <c r="X38" s="70"/>
      <c r="Y38" s="70"/>
      <c r="Z38" s="70"/>
      <c r="AA38" s="70"/>
      <c r="AB38" s="70"/>
      <c r="AC38" s="70"/>
      <c r="AD38" s="70"/>
      <c r="AE38" s="70"/>
      <c r="AF38" s="70"/>
      <c r="AG38" s="70"/>
      <c r="AH38" s="100"/>
      <c r="AI38" s="101"/>
      <c r="AJ38" s="70"/>
      <c r="AK38" s="70"/>
      <c r="AL38" s="70"/>
      <c r="AM38" s="70"/>
      <c r="AN38" s="70"/>
      <c r="AO38" s="70"/>
      <c r="AP38" s="70"/>
      <c r="AQ38" s="70"/>
      <c r="AR38" s="70"/>
      <c r="AS38" s="70"/>
      <c r="AT38" s="70"/>
      <c r="AU38" s="100"/>
      <c r="AV38" s="101"/>
      <c r="AW38" s="70"/>
      <c r="AX38" s="70"/>
      <c r="AY38" s="70"/>
      <c r="AZ38" s="70"/>
      <c r="BA38" s="70"/>
      <c r="BB38" s="70"/>
      <c r="BC38" s="70"/>
      <c r="BD38" s="70"/>
      <c r="BE38" s="70"/>
      <c r="BF38" s="70"/>
      <c r="BG38" s="70"/>
      <c r="BH38" s="70"/>
      <c r="BI38" s="102"/>
      <c r="BJ38" s="70"/>
      <c r="BK38" s="605"/>
      <c r="BL38" s="70"/>
      <c r="BM38" s="611"/>
      <c r="BN38" s="67"/>
      <c r="BO38" s="1131"/>
      <c r="BP38" s="706"/>
      <c r="BQ38" s="706"/>
      <c r="BR38" s="706"/>
      <c r="BS38" s="706"/>
      <c r="BT38" s="706"/>
      <c r="BU38" s="706"/>
      <c r="BV38" s="706"/>
      <c r="BW38" s="706"/>
      <c r="BX38" s="706"/>
      <c r="BY38" s="706"/>
      <c r="BZ38" s="706"/>
      <c r="CA38" s="706"/>
      <c r="CB38" s="706"/>
      <c r="CC38" s="707"/>
      <c r="CD38" s="714" t="s">
        <v>258</v>
      </c>
      <c r="CE38" s="964"/>
      <c r="CF38" s="964"/>
      <c r="CG38" s="964"/>
      <c r="CH38" s="964"/>
      <c r="CI38" s="835"/>
      <c r="CJ38" s="269"/>
      <c r="CK38" s="270"/>
      <c r="CL38" s="268"/>
      <c r="CM38" s="268"/>
      <c r="CN38" s="268"/>
      <c r="CO38" s="268"/>
      <c r="CP38" s="268"/>
      <c r="CQ38" s="268"/>
      <c r="CR38" s="268"/>
      <c r="CS38" s="268"/>
      <c r="CT38" s="268"/>
      <c r="CU38" s="268"/>
      <c r="CV38" s="268"/>
      <c r="CW38" s="270"/>
      <c r="CX38" s="270"/>
      <c r="CY38" s="270"/>
      <c r="CZ38" s="270"/>
      <c r="DA38" s="270"/>
      <c r="DB38" s="270"/>
      <c r="DC38" s="270"/>
      <c r="DD38" s="270"/>
      <c r="DE38" s="270"/>
      <c r="DF38" s="270"/>
      <c r="DG38" s="273"/>
      <c r="DH38" s="272"/>
      <c r="DI38" s="272"/>
      <c r="EG38" s="557"/>
      <c r="EI38" s="561"/>
      <c r="EK38" s="1071"/>
      <c r="EL38" s="1077"/>
      <c r="EM38" s="406" t="s">
        <v>344</v>
      </c>
      <c r="EN38" s="406" t="s">
        <v>208</v>
      </c>
      <c r="EO38" s="456">
        <v>1</v>
      </c>
      <c r="EQ38" s="561"/>
    </row>
    <row r="39" spans="1:147" ht="19.5" customHeight="1" thickBot="1">
      <c r="A39" s="549"/>
      <c r="C39" s="1161"/>
      <c r="D39" s="1162"/>
      <c r="E39" s="1162"/>
      <c r="F39" s="1162"/>
      <c r="G39" s="1162"/>
      <c r="H39" s="1162"/>
      <c r="I39" s="1162"/>
      <c r="J39" s="1163"/>
      <c r="K39" s="68"/>
      <c r="L39" s="69"/>
      <c r="M39" s="71"/>
      <c r="N39" s="70" t="s">
        <v>53</v>
      </c>
      <c r="O39" s="71"/>
      <c r="P39" s="71"/>
      <c r="Q39" s="71"/>
      <c r="R39" s="71"/>
      <c r="S39" s="71"/>
      <c r="T39" s="71"/>
      <c r="U39" s="72"/>
      <c r="V39" s="73"/>
      <c r="W39" s="69"/>
      <c r="X39" s="71"/>
      <c r="Y39" s="56" t="s">
        <v>54</v>
      </c>
      <c r="Z39" s="71"/>
      <c r="AA39" s="71"/>
      <c r="AB39" s="71"/>
      <c r="AC39" s="71"/>
      <c r="AD39" s="71"/>
      <c r="AE39" s="71"/>
      <c r="AF39" s="71"/>
      <c r="AG39" s="75"/>
      <c r="AH39" s="75"/>
      <c r="AI39" s="76"/>
      <c r="AJ39" s="69"/>
      <c r="AK39" s="71"/>
      <c r="AL39" s="56" t="s">
        <v>54</v>
      </c>
      <c r="AM39" s="71"/>
      <c r="AN39" s="71"/>
      <c r="AO39" s="71"/>
      <c r="AP39" s="71"/>
      <c r="AQ39" s="71"/>
      <c r="AR39" s="71"/>
      <c r="AS39" s="71"/>
      <c r="AT39" s="75"/>
      <c r="AU39" s="77"/>
      <c r="AV39" s="75"/>
      <c r="AW39" s="69"/>
      <c r="AX39" s="71"/>
      <c r="AY39" s="56" t="s">
        <v>55</v>
      </c>
      <c r="AZ39" s="71"/>
      <c r="BA39" s="71"/>
      <c r="BB39" s="71"/>
      <c r="BC39" s="71"/>
      <c r="BD39" s="71"/>
      <c r="BE39" s="71"/>
      <c r="BF39" s="71"/>
      <c r="BG39" s="71"/>
      <c r="BH39" s="71"/>
      <c r="BI39" s="78"/>
      <c r="BJ39" s="75"/>
      <c r="BK39" s="604"/>
      <c r="BL39" s="75"/>
      <c r="BM39" s="610"/>
      <c r="BN39" s="67"/>
      <c r="DH39" s="272"/>
      <c r="DI39" s="272"/>
      <c r="EG39" s="557"/>
      <c r="EI39" s="561"/>
      <c r="EK39" s="1071"/>
      <c r="EL39" s="1078"/>
      <c r="EM39" s="406" t="s">
        <v>347</v>
      </c>
      <c r="EN39" s="406" t="s">
        <v>208</v>
      </c>
      <c r="EO39" s="456">
        <v>7</v>
      </c>
      <c r="EQ39" s="561"/>
    </row>
    <row r="40" spans="1:147" ht="19.5" customHeight="1" thickBot="1">
      <c r="A40" s="549"/>
      <c r="C40" s="1164"/>
      <c r="D40" s="1165"/>
      <c r="E40" s="1165"/>
      <c r="F40" s="1165"/>
      <c r="G40" s="1165"/>
      <c r="H40" s="1165"/>
      <c r="I40" s="1165"/>
      <c r="J40" s="1166"/>
      <c r="K40" s="68"/>
      <c r="L40" s="71"/>
      <c r="M40" s="71"/>
      <c r="N40" s="71"/>
      <c r="O40" s="71"/>
      <c r="P40" s="71"/>
      <c r="Q40" s="71"/>
      <c r="R40" s="71"/>
      <c r="S40" s="71"/>
      <c r="T40" s="71"/>
      <c r="U40" s="72"/>
      <c r="V40" s="73"/>
      <c r="W40" s="71"/>
      <c r="X40" s="71"/>
      <c r="Y40" s="71"/>
      <c r="Z40" s="71"/>
      <c r="AA40" s="71"/>
      <c r="AB40" s="71"/>
      <c r="AC40" s="71"/>
      <c r="AD40" s="71"/>
      <c r="AE40" s="71"/>
      <c r="AF40" s="71"/>
      <c r="AG40" s="75"/>
      <c r="AH40" s="75"/>
      <c r="AI40" s="76"/>
      <c r="AJ40" s="71"/>
      <c r="AK40" s="71"/>
      <c r="AL40" s="71"/>
      <c r="AM40" s="71"/>
      <c r="AN40" s="71"/>
      <c r="AO40" s="71"/>
      <c r="AP40" s="71"/>
      <c r="AQ40" s="71"/>
      <c r="AR40" s="71"/>
      <c r="AS40" s="71"/>
      <c r="AT40" s="75"/>
      <c r="AU40" s="77"/>
      <c r="AV40" s="75"/>
      <c r="AW40" s="71"/>
      <c r="AX40" s="71"/>
      <c r="AY40" s="79"/>
      <c r="AZ40" s="71"/>
      <c r="BA40" s="71"/>
      <c r="BB40" s="71"/>
      <c r="BC40" s="71"/>
      <c r="BD40" s="71"/>
      <c r="BE40" s="71"/>
      <c r="BF40" s="71"/>
      <c r="BG40" s="71"/>
      <c r="BH40" s="71"/>
      <c r="BI40" s="78"/>
      <c r="BJ40" s="75"/>
      <c r="BK40" s="604"/>
      <c r="BL40" s="75"/>
      <c r="BM40" s="612"/>
      <c r="BN40" s="1"/>
      <c r="EG40" s="557"/>
      <c r="EI40" s="561"/>
      <c r="EK40" s="1071"/>
      <c r="EL40" s="1076" t="s">
        <v>254</v>
      </c>
      <c r="EM40" s="406" t="s">
        <v>342</v>
      </c>
      <c r="EN40" s="406" t="s">
        <v>208</v>
      </c>
      <c r="EO40" s="456">
        <v>1</v>
      </c>
      <c r="EQ40" s="561"/>
    </row>
    <row r="41" spans="1:147" ht="19.5" customHeight="1" thickBot="1">
      <c r="A41" s="549"/>
      <c r="C41" s="1164"/>
      <c r="D41" s="1165"/>
      <c r="E41" s="1165"/>
      <c r="F41" s="1165"/>
      <c r="G41" s="1165"/>
      <c r="H41" s="1165"/>
      <c r="I41" s="1165"/>
      <c r="J41" s="1166"/>
      <c r="K41" s="68"/>
      <c r="L41" s="69"/>
      <c r="M41" s="73"/>
      <c r="N41" s="1140" t="s">
        <v>56</v>
      </c>
      <c r="O41" s="1140"/>
      <c r="P41" s="1140"/>
      <c r="Q41" s="1140"/>
      <c r="R41" s="1140"/>
      <c r="S41" s="1140"/>
      <c r="T41" s="80"/>
      <c r="U41" s="81" t="s">
        <v>57</v>
      </c>
      <c r="V41" s="73"/>
      <c r="W41" s="69"/>
      <c r="X41" s="73"/>
      <c r="Y41" s="56" t="s">
        <v>58</v>
      </c>
      <c r="Z41" s="73"/>
      <c r="AA41" s="82"/>
      <c r="AB41" s="83"/>
      <c r="AC41" s="84"/>
      <c r="AD41" s="84"/>
      <c r="AE41" s="85"/>
      <c r="AF41" s="85"/>
      <c r="AG41" s="75"/>
      <c r="AH41" s="75"/>
      <c r="AI41" s="76"/>
      <c r="AJ41" s="69"/>
      <c r="AK41" s="73"/>
      <c r="AL41" s="56" t="s">
        <v>58</v>
      </c>
      <c r="AM41" s="73"/>
      <c r="AN41" s="82"/>
      <c r="AO41" s="83"/>
      <c r="AP41" s="84"/>
      <c r="AQ41" s="84"/>
      <c r="AR41" s="85"/>
      <c r="AS41" s="85"/>
      <c r="AT41" s="75"/>
      <c r="AU41" s="77"/>
      <c r="AV41" s="75"/>
      <c r="AW41" s="69"/>
      <c r="AX41" s="73"/>
      <c r="AY41" s="56" t="s">
        <v>59</v>
      </c>
      <c r="AZ41" s="73"/>
      <c r="BA41" s="82"/>
      <c r="BB41" s="83"/>
      <c r="BC41" s="84"/>
      <c r="BD41" s="84"/>
      <c r="BE41" s="85"/>
      <c r="BF41" s="85"/>
      <c r="BG41" s="85"/>
      <c r="BH41" s="85"/>
      <c r="BI41" s="78"/>
      <c r="BJ41" s="75"/>
      <c r="BK41" s="604"/>
      <c r="BL41" s="75"/>
      <c r="BM41" s="612"/>
      <c r="BN41" s="1"/>
      <c r="EG41" s="557"/>
      <c r="EI41" s="561"/>
      <c r="EK41" s="1071"/>
      <c r="EL41" s="1079"/>
      <c r="EM41" s="406" t="s">
        <v>344</v>
      </c>
      <c r="EN41" s="406" t="s">
        <v>208</v>
      </c>
      <c r="EO41" s="456">
        <v>1</v>
      </c>
      <c r="EQ41" s="561"/>
    </row>
    <row r="42" spans="1:147" ht="19.5" customHeight="1" thickBot="1">
      <c r="A42" s="549"/>
      <c r="C42" s="1164"/>
      <c r="D42" s="1165"/>
      <c r="E42" s="1165"/>
      <c r="F42" s="1165"/>
      <c r="G42" s="1165"/>
      <c r="H42" s="1165"/>
      <c r="I42" s="1165"/>
      <c r="J42" s="1166"/>
      <c r="K42" s="68"/>
      <c r="L42" s="73"/>
      <c r="M42" s="73"/>
      <c r="N42" s="73"/>
      <c r="O42" s="73"/>
      <c r="P42" s="82"/>
      <c r="Q42" s="83"/>
      <c r="R42" s="83"/>
      <c r="S42" s="83"/>
      <c r="T42" s="86"/>
      <c r="U42" s="87"/>
      <c r="V42" s="73"/>
      <c r="W42" s="73"/>
      <c r="X42" s="73"/>
      <c r="Y42" s="70"/>
      <c r="Z42" s="73"/>
      <c r="AA42" s="82"/>
      <c r="AB42" s="83"/>
      <c r="AC42" s="83"/>
      <c r="AD42" s="83"/>
      <c r="AE42" s="86"/>
      <c r="AF42" s="86"/>
      <c r="AG42" s="75"/>
      <c r="AH42" s="75"/>
      <c r="AI42" s="76"/>
      <c r="AJ42" s="73"/>
      <c r="AK42" s="73"/>
      <c r="AL42" s="70"/>
      <c r="AM42" s="73"/>
      <c r="AN42" s="82"/>
      <c r="AO42" s="83"/>
      <c r="AP42" s="83"/>
      <c r="AQ42" s="83"/>
      <c r="AR42" s="86"/>
      <c r="AS42" s="86"/>
      <c r="AT42" s="75"/>
      <c r="AU42" s="77"/>
      <c r="AV42" s="75"/>
      <c r="AW42" s="73"/>
      <c r="AX42" s="73"/>
      <c r="AY42" s="70"/>
      <c r="AZ42" s="73"/>
      <c r="BA42" s="82"/>
      <c r="BB42" s="83"/>
      <c r="BC42" s="83"/>
      <c r="BD42" s="83"/>
      <c r="BE42" s="86"/>
      <c r="BF42" s="86"/>
      <c r="BG42" s="86"/>
      <c r="BH42" s="86"/>
      <c r="BI42" s="78"/>
      <c r="BJ42" s="75"/>
      <c r="BK42" s="604"/>
      <c r="BL42" s="75"/>
      <c r="BM42" s="612"/>
      <c r="EG42" s="557"/>
      <c r="EI42" s="561"/>
      <c r="EK42" s="1072"/>
      <c r="EL42" s="1080"/>
      <c r="EM42" s="408" t="s">
        <v>347</v>
      </c>
      <c r="EN42" s="406" t="s">
        <v>208</v>
      </c>
      <c r="EO42" s="456">
        <v>7</v>
      </c>
      <c r="EQ42" s="561"/>
    </row>
    <row r="43" spans="1:147" ht="19.5" customHeight="1" thickBot="1">
      <c r="A43" s="549"/>
      <c r="C43" s="1164"/>
      <c r="D43" s="1165"/>
      <c r="E43" s="1165"/>
      <c r="F43" s="1165"/>
      <c r="G43" s="1165"/>
      <c r="H43" s="1165"/>
      <c r="I43" s="1165"/>
      <c r="J43" s="1166"/>
      <c r="K43" s="68"/>
      <c r="L43" s="69"/>
      <c r="M43" s="73"/>
      <c r="N43" s="70" t="s">
        <v>60</v>
      </c>
      <c r="O43" s="73"/>
      <c r="P43" s="82"/>
      <c r="Q43" s="83"/>
      <c r="R43" s="83"/>
      <c r="S43" s="83"/>
      <c r="T43" s="86"/>
      <c r="U43" s="87"/>
      <c r="V43" s="73"/>
      <c r="W43" s="69"/>
      <c r="X43" s="73"/>
      <c r="Y43" s="56" t="s">
        <v>59</v>
      </c>
      <c r="Z43" s="73"/>
      <c r="AA43" s="82"/>
      <c r="AB43" s="83"/>
      <c r="AC43" s="83"/>
      <c r="AD43" s="83"/>
      <c r="AE43" s="86"/>
      <c r="AF43" s="86"/>
      <c r="AG43" s="75"/>
      <c r="AH43" s="75"/>
      <c r="AI43" s="76"/>
      <c r="AJ43" s="69"/>
      <c r="AK43" s="73"/>
      <c r="AL43" s="56" t="s">
        <v>59</v>
      </c>
      <c r="AM43" s="73"/>
      <c r="AN43" s="82"/>
      <c r="AO43" s="83"/>
      <c r="AP43" s="83"/>
      <c r="AQ43" s="83"/>
      <c r="AR43" s="86"/>
      <c r="AS43" s="86"/>
      <c r="AT43" s="75"/>
      <c r="AU43" s="77"/>
      <c r="AV43" s="75"/>
      <c r="AW43" s="69"/>
      <c r="AX43" s="73"/>
      <c r="AY43" s="56" t="s">
        <v>61</v>
      </c>
      <c r="AZ43" s="73"/>
      <c r="BA43" s="82"/>
      <c r="BB43" s="83"/>
      <c r="BC43" s="83"/>
      <c r="BD43" s="83"/>
      <c r="BE43" s="86"/>
      <c r="BF43" s="86"/>
      <c r="BG43" s="86"/>
      <c r="BH43" s="86"/>
      <c r="BI43" s="78"/>
      <c r="BJ43" s="75"/>
      <c r="BK43" s="604"/>
      <c r="BL43" s="75"/>
      <c r="BM43" s="557"/>
      <c r="BN43" s="557"/>
      <c r="BO43" s="557"/>
      <c r="BP43" s="557"/>
      <c r="BQ43" s="557"/>
      <c r="BR43" s="557"/>
      <c r="BS43" s="557"/>
      <c r="BT43" s="557"/>
      <c r="BU43" s="557"/>
      <c r="BV43" s="557"/>
      <c r="BW43" s="557"/>
      <c r="BX43" s="557"/>
      <c r="BY43" s="557"/>
      <c r="BZ43" s="557"/>
      <c r="CA43" s="557"/>
      <c r="CB43" s="557"/>
      <c r="CC43" s="557"/>
      <c r="CD43" s="557"/>
      <c r="CE43" s="557"/>
      <c r="CF43" s="557"/>
      <c r="CG43" s="557"/>
      <c r="CH43" s="557"/>
      <c r="CI43" s="557"/>
      <c r="CJ43" s="557"/>
      <c r="CK43" s="557"/>
      <c r="CL43" s="557"/>
      <c r="CM43" s="557"/>
      <c r="CN43" s="557"/>
      <c r="CO43" s="557"/>
      <c r="CP43" s="557"/>
      <c r="CQ43" s="557"/>
      <c r="CR43" s="557"/>
      <c r="CS43" s="557"/>
      <c r="CT43" s="557"/>
      <c r="CU43" s="557"/>
      <c r="CV43" s="557"/>
      <c r="CW43" s="557"/>
      <c r="CX43" s="557"/>
      <c r="CY43" s="557"/>
      <c r="CZ43" s="557"/>
      <c r="DA43" s="557"/>
      <c r="DB43" s="557"/>
      <c r="DC43" s="557"/>
      <c r="DD43" s="557"/>
      <c r="DE43" s="557"/>
      <c r="DF43" s="557"/>
      <c r="DG43" s="557"/>
      <c r="DH43" s="557"/>
      <c r="DI43" s="557"/>
      <c r="DJ43" s="557"/>
      <c r="DK43" s="557"/>
      <c r="DL43" s="557"/>
      <c r="DM43" s="557"/>
      <c r="DN43" s="557"/>
      <c r="DO43" s="557"/>
      <c r="DP43" s="557"/>
      <c r="DQ43" s="557"/>
      <c r="DR43" s="557"/>
      <c r="DS43" s="557"/>
      <c r="DT43" s="557"/>
      <c r="DU43" s="557"/>
      <c r="DV43" s="557"/>
      <c r="DW43" s="557"/>
      <c r="DX43" s="557"/>
      <c r="DY43" s="557"/>
      <c r="DZ43" s="557"/>
      <c r="EA43" s="557"/>
      <c r="EB43" s="557"/>
      <c r="EC43" s="557"/>
      <c r="ED43" s="557"/>
      <c r="EE43" s="557"/>
      <c r="EF43" s="557"/>
      <c r="EG43" s="557"/>
      <c r="EI43" s="561"/>
      <c r="EK43" s="1070" t="s">
        <v>352</v>
      </c>
      <c r="EL43" s="405" t="s">
        <v>341</v>
      </c>
      <c r="EM43" s="405"/>
      <c r="EN43" s="405" t="s">
        <v>208</v>
      </c>
      <c r="EO43" s="540">
        <v>2</v>
      </c>
      <c r="EQ43" s="561"/>
    </row>
    <row r="44" spans="1:147" ht="19.5" customHeight="1">
      <c r="A44" s="549"/>
      <c r="C44" s="1164"/>
      <c r="D44" s="1165"/>
      <c r="E44" s="1165"/>
      <c r="F44" s="1165"/>
      <c r="G44" s="1165"/>
      <c r="H44" s="1165"/>
      <c r="I44" s="1165"/>
      <c r="J44" s="1166"/>
      <c r="K44" s="90"/>
      <c r="L44" s="90"/>
      <c r="M44" s="90"/>
      <c r="N44" s="90"/>
      <c r="O44" s="90"/>
      <c r="P44" s="90"/>
      <c r="Q44" s="90"/>
      <c r="R44" s="90"/>
      <c r="S44" s="90"/>
      <c r="T44" s="90"/>
      <c r="U44" s="91"/>
      <c r="V44" s="103"/>
      <c r="W44" s="90"/>
      <c r="X44" s="90"/>
      <c r="Y44" s="90"/>
      <c r="Z44" s="90"/>
      <c r="AA44" s="90"/>
      <c r="AB44" s="90"/>
      <c r="AC44" s="90"/>
      <c r="AD44" s="90"/>
      <c r="AE44" s="90"/>
      <c r="AF44" s="90"/>
      <c r="AG44" s="90"/>
      <c r="AH44" s="91"/>
      <c r="AI44" s="92"/>
      <c r="AJ44" s="93"/>
      <c r="AK44" s="93"/>
      <c r="AL44" s="93"/>
      <c r="AM44" s="93"/>
      <c r="AN44" s="93"/>
      <c r="AO44" s="93"/>
      <c r="AP44" s="93"/>
      <c r="AQ44" s="93"/>
      <c r="AR44" s="93"/>
      <c r="AS44" s="93"/>
      <c r="AT44" s="93"/>
      <c r="AU44" s="94"/>
      <c r="AV44" s="92"/>
      <c r="AW44" s="93"/>
      <c r="AX44" s="93"/>
      <c r="AY44" s="93"/>
      <c r="AZ44" s="93"/>
      <c r="BA44" s="93"/>
      <c r="BB44" s="93"/>
      <c r="BC44" s="93"/>
      <c r="BD44" s="93"/>
      <c r="BE44" s="93"/>
      <c r="BF44" s="93"/>
      <c r="BG44" s="93"/>
      <c r="BH44" s="93"/>
      <c r="BI44" s="95"/>
      <c r="BJ44" s="75"/>
      <c r="BK44" s="604"/>
      <c r="BL44" s="75"/>
      <c r="EI44" s="561"/>
      <c r="EK44" s="1071"/>
      <c r="EL44" s="1076" t="s">
        <v>343</v>
      </c>
      <c r="EM44" s="406" t="s">
        <v>342</v>
      </c>
      <c r="EN44" s="406" t="s">
        <v>208</v>
      </c>
      <c r="EO44" s="456">
        <v>1</v>
      </c>
      <c r="EQ44" s="561"/>
    </row>
    <row r="45" spans="1:147" ht="19.5" customHeight="1">
      <c r="A45" s="549"/>
      <c r="C45" s="1164"/>
      <c r="D45" s="1165"/>
      <c r="E45" s="1165"/>
      <c r="F45" s="1165"/>
      <c r="G45" s="1165"/>
      <c r="H45" s="1165"/>
      <c r="I45" s="1165"/>
      <c r="J45" s="1166"/>
      <c r="K45" s="1136" t="s">
        <v>65</v>
      </c>
      <c r="L45" s="1137"/>
      <c r="M45" s="1137"/>
      <c r="N45" s="1137"/>
      <c r="O45" s="1137"/>
      <c r="P45" s="1137"/>
      <c r="Q45" s="1137"/>
      <c r="R45" s="1137"/>
      <c r="S45" s="1137"/>
      <c r="T45" s="1137"/>
      <c r="U45" s="1142"/>
      <c r="V45" s="1136" t="s">
        <v>91</v>
      </c>
      <c r="W45" s="1137"/>
      <c r="X45" s="1137"/>
      <c r="Y45" s="1137"/>
      <c r="Z45" s="1137"/>
      <c r="AA45" s="1137"/>
      <c r="AB45" s="1137"/>
      <c r="AC45" s="1137"/>
      <c r="AD45" s="1137"/>
      <c r="AE45" s="1137"/>
      <c r="AF45" s="1137"/>
      <c r="AG45" s="1137"/>
      <c r="AH45" s="1142"/>
      <c r="AI45" s="1136" t="s">
        <v>89</v>
      </c>
      <c r="AJ45" s="1137"/>
      <c r="AK45" s="1137"/>
      <c r="AL45" s="1137"/>
      <c r="AM45" s="1137"/>
      <c r="AN45" s="1137"/>
      <c r="AO45" s="1137"/>
      <c r="AP45" s="1137"/>
      <c r="AQ45" s="1137"/>
      <c r="AR45" s="1137"/>
      <c r="AS45" s="1137"/>
      <c r="AT45" s="1137"/>
      <c r="AU45" s="1142"/>
      <c r="AV45" s="1136" t="s">
        <v>92</v>
      </c>
      <c r="AW45" s="1137"/>
      <c r="AX45" s="1137"/>
      <c r="AY45" s="1137"/>
      <c r="AZ45" s="1137"/>
      <c r="BA45" s="1137"/>
      <c r="BB45" s="1137"/>
      <c r="BC45" s="1137"/>
      <c r="BD45" s="1137"/>
      <c r="BE45" s="1137"/>
      <c r="BF45" s="1137"/>
      <c r="BG45" s="1137"/>
      <c r="BH45" s="1137"/>
      <c r="BI45" s="1138"/>
      <c r="BJ45" s="365"/>
      <c r="BK45" s="603"/>
      <c r="BL45" s="365"/>
      <c r="EI45" s="561"/>
      <c r="EK45" s="1071"/>
      <c r="EL45" s="1077"/>
      <c r="EM45" s="406" t="s">
        <v>344</v>
      </c>
      <c r="EN45" s="406" t="s">
        <v>208</v>
      </c>
      <c r="EO45" s="456">
        <v>1</v>
      </c>
      <c r="EQ45" s="561"/>
    </row>
    <row r="46" spans="1:147" ht="19.5" customHeight="1">
      <c r="A46" s="549"/>
      <c r="C46" s="1164"/>
      <c r="D46" s="1165"/>
      <c r="E46" s="1165"/>
      <c r="F46" s="1165"/>
      <c r="G46" s="1165"/>
      <c r="H46" s="1165"/>
      <c r="I46" s="1165"/>
      <c r="J46" s="1166"/>
      <c r="K46" s="1139"/>
      <c r="L46" s="1140"/>
      <c r="M46" s="1140"/>
      <c r="N46" s="1140"/>
      <c r="O46" s="1140"/>
      <c r="P46" s="1140"/>
      <c r="Q46" s="1140"/>
      <c r="R46" s="1140"/>
      <c r="S46" s="1140"/>
      <c r="T46" s="1140"/>
      <c r="U46" s="1143"/>
      <c r="V46" s="1139"/>
      <c r="W46" s="1140"/>
      <c r="X46" s="1140"/>
      <c r="Y46" s="1140"/>
      <c r="Z46" s="1140"/>
      <c r="AA46" s="1140"/>
      <c r="AB46" s="1140"/>
      <c r="AC46" s="1140"/>
      <c r="AD46" s="1140"/>
      <c r="AE46" s="1140"/>
      <c r="AF46" s="1140"/>
      <c r="AG46" s="1140"/>
      <c r="AH46" s="1143"/>
      <c r="AI46" s="1139"/>
      <c r="AJ46" s="1140"/>
      <c r="AK46" s="1140"/>
      <c r="AL46" s="1140"/>
      <c r="AM46" s="1140"/>
      <c r="AN46" s="1140"/>
      <c r="AO46" s="1140"/>
      <c r="AP46" s="1140"/>
      <c r="AQ46" s="1140"/>
      <c r="AR46" s="1140"/>
      <c r="AS46" s="1140"/>
      <c r="AT46" s="1140"/>
      <c r="AU46" s="1143"/>
      <c r="AV46" s="1139"/>
      <c r="AW46" s="1140"/>
      <c r="AX46" s="1140"/>
      <c r="AY46" s="1140"/>
      <c r="AZ46" s="1140"/>
      <c r="BA46" s="1140"/>
      <c r="BB46" s="1140"/>
      <c r="BC46" s="1140"/>
      <c r="BD46" s="1140"/>
      <c r="BE46" s="1140"/>
      <c r="BF46" s="1140"/>
      <c r="BG46" s="1140"/>
      <c r="BH46" s="1140"/>
      <c r="BI46" s="1141"/>
      <c r="BJ46" s="365"/>
      <c r="BK46" s="603"/>
      <c r="BL46" s="365"/>
      <c r="EI46" s="561"/>
      <c r="EK46" s="1071"/>
      <c r="EL46" s="1078"/>
      <c r="EM46" s="406" t="s">
        <v>347</v>
      </c>
      <c r="EN46" s="406" t="s">
        <v>208</v>
      </c>
      <c r="EO46" s="456">
        <v>7</v>
      </c>
      <c r="EQ46" s="561"/>
    </row>
    <row r="47" spans="1:147" ht="19.5" customHeight="1" thickBot="1">
      <c r="A47" s="549"/>
      <c r="C47" s="1164"/>
      <c r="D47" s="1165"/>
      <c r="E47" s="1165"/>
      <c r="F47" s="1165"/>
      <c r="G47" s="1165"/>
      <c r="H47" s="1165"/>
      <c r="I47" s="1165"/>
      <c r="J47" s="1166"/>
      <c r="K47" s="70"/>
      <c r="L47" s="70"/>
      <c r="M47" s="70"/>
      <c r="N47" s="70"/>
      <c r="O47" s="70"/>
      <c r="P47" s="70"/>
      <c r="Q47" s="70"/>
      <c r="R47" s="70"/>
      <c r="S47" s="70"/>
      <c r="T47" s="70"/>
      <c r="U47" s="100"/>
      <c r="V47" s="101"/>
      <c r="W47" s="70"/>
      <c r="X47" s="70"/>
      <c r="Y47" s="70"/>
      <c r="Z47" s="70"/>
      <c r="AA47" s="70"/>
      <c r="AB47" s="70"/>
      <c r="AC47" s="70"/>
      <c r="AD47" s="70"/>
      <c r="AE47" s="70"/>
      <c r="AF47" s="70"/>
      <c r="AG47" s="70"/>
      <c r="AH47" s="100"/>
      <c r="AI47" s="101"/>
      <c r="AJ47" s="70"/>
      <c r="AK47" s="70"/>
      <c r="AL47" s="70"/>
      <c r="AM47" s="70"/>
      <c r="AN47" s="70"/>
      <c r="AO47" s="70"/>
      <c r="AP47" s="70"/>
      <c r="AQ47" s="70"/>
      <c r="AR47" s="70"/>
      <c r="AS47" s="70"/>
      <c r="AT47" s="70"/>
      <c r="AU47" s="100"/>
      <c r="AV47" s="101"/>
      <c r="AW47" s="70"/>
      <c r="AX47" s="70"/>
      <c r="AY47" s="70"/>
      <c r="AZ47" s="70"/>
      <c r="BA47" s="70"/>
      <c r="BB47" s="70"/>
      <c r="BC47" s="70"/>
      <c r="BD47" s="70"/>
      <c r="BE47" s="70"/>
      <c r="BF47" s="70"/>
      <c r="BG47" s="70"/>
      <c r="BH47" s="70"/>
      <c r="BI47" s="102"/>
      <c r="BJ47" s="70"/>
      <c r="BK47" s="605"/>
      <c r="BL47" s="70"/>
      <c r="EI47" s="561"/>
      <c r="EK47" s="1071"/>
      <c r="EL47" s="1076" t="s">
        <v>416</v>
      </c>
      <c r="EM47" s="406" t="s">
        <v>342</v>
      </c>
      <c r="EN47" s="406" t="s">
        <v>208</v>
      </c>
      <c r="EO47" s="456">
        <v>1</v>
      </c>
      <c r="EQ47" s="561"/>
    </row>
    <row r="48" spans="1:147" ht="19.5" customHeight="1" thickBot="1">
      <c r="A48" s="549"/>
      <c r="C48" s="1164"/>
      <c r="D48" s="1165"/>
      <c r="E48" s="1165"/>
      <c r="F48" s="1165"/>
      <c r="G48" s="1165"/>
      <c r="H48" s="1165"/>
      <c r="I48" s="1165"/>
      <c r="J48" s="1166"/>
      <c r="K48" s="68"/>
      <c r="L48" s="69"/>
      <c r="M48" s="71"/>
      <c r="N48" s="70" t="s">
        <v>53</v>
      </c>
      <c r="O48" s="71"/>
      <c r="P48" s="71"/>
      <c r="Q48" s="71"/>
      <c r="R48" s="71"/>
      <c r="S48" s="71"/>
      <c r="T48" s="71"/>
      <c r="U48" s="72"/>
      <c r="V48" s="73"/>
      <c r="W48" s="69"/>
      <c r="X48" s="71"/>
      <c r="Y48" s="56" t="s">
        <v>54</v>
      </c>
      <c r="Z48" s="71"/>
      <c r="AA48" s="71"/>
      <c r="AB48" s="71"/>
      <c r="AC48" s="71"/>
      <c r="AD48" s="71"/>
      <c r="AE48" s="71"/>
      <c r="AF48" s="71"/>
      <c r="AG48" s="75"/>
      <c r="AH48" s="75"/>
      <c r="AI48" s="76"/>
      <c r="AJ48" s="69"/>
      <c r="AK48" s="71"/>
      <c r="AL48" s="56" t="s">
        <v>54</v>
      </c>
      <c r="AM48" s="71"/>
      <c r="AN48" s="71"/>
      <c r="AO48" s="71"/>
      <c r="AP48" s="71"/>
      <c r="AQ48" s="71"/>
      <c r="AR48" s="71"/>
      <c r="AS48" s="71"/>
      <c r="AT48" s="75"/>
      <c r="AU48" s="77"/>
      <c r="AV48" s="75"/>
      <c r="AW48" s="69"/>
      <c r="AX48" s="71"/>
      <c r="AY48" s="56" t="s">
        <v>55</v>
      </c>
      <c r="AZ48" s="71"/>
      <c r="BA48" s="71"/>
      <c r="BB48" s="71"/>
      <c r="BC48" s="71"/>
      <c r="BD48" s="71"/>
      <c r="BE48" s="71"/>
      <c r="BF48" s="70"/>
      <c r="BG48" s="70"/>
      <c r="BH48" s="70"/>
      <c r="BI48" s="102"/>
      <c r="BJ48" s="70"/>
      <c r="BK48" s="605"/>
      <c r="BL48" s="70"/>
      <c r="EI48" s="561"/>
      <c r="EK48" s="1071"/>
      <c r="EL48" s="1077"/>
      <c r="EM48" s="406" t="s">
        <v>344</v>
      </c>
      <c r="EN48" s="406" t="s">
        <v>208</v>
      </c>
      <c r="EO48" s="456">
        <v>1</v>
      </c>
      <c r="EQ48" s="561"/>
    </row>
    <row r="49" spans="1:147" ht="19.5" customHeight="1" thickBot="1">
      <c r="A49" s="549"/>
      <c r="C49" s="1164"/>
      <c r="D49" s="1165"/>
      <c r="E49" s="1165"/>
      <c r="F49" s="1165"/>
      <c r="G49" s="1165"/>
      <c r="H49" s="1165"/>
      <c r="I49" s="1165"/>
      <c r="J49" s="1166"/>
      <c r="K49" s="68"/>
      <c r="L49" s="71"/>
      <c r="M49" s="71"/>
      <c r="N49" s="71"/>
      <c r="O49" s="71"/>
      <c r="P49" s="71"/>
      <c r="Q49" s="71"/>
      <c r="R49" s="71"/>
      <c r="S49" s="71"/>
      <c r="T49" s="71"/>
      <c r="U49" s="72"/>
      <c r="V49" s="73"/>
      <c r="W49" s="71"/>
      <c r="X49" s="71"/>
      <c r="Y49" s="71"/>
      <c r="Z49" s="71"/>
      <c r="AA49" s="71"/>
      <c r="AB49" s="71"/>
      <c r="AC49" s="71"/>
      <c r="AD49" s="71"/>
      <c r="AE49" s="71"/>
      <c r="AF49" s="71"/>
      <c r="AG49" s="75"/>
      <c r="AH49" s="75"/>
      <c r="AI49" s="76"/>
      <c r="AJ49" s="71"/>
      <c r="AK49" s="71"/>
      <c r="AL49" s="71"/>
      <c r="AM49" s="71"/>
      <c r="AN49" s="71"/>
      <c r="AO49" s="71"/>
      <c r="AP49" s="71"/>
      <c r="AQ49" s="71"/>
      <c r="AR49" s="71"/>
      <c r="AS49" s="71"/>
      <c r="AT49" s="75"/>
      <c r="AU49" s="77"/>
      <c r="AV49" s="75"/>
      <c r="AW49" s="71"/>
      <c r="AX49" s="71"/>
      <c r="AY49" s="79"/>
      <c r="AZ49" s="71"/>
      <c r="BA49" s="71"/>
      <c r="BB49" s="71"/>
      <c r="BC49" s="71"/>
      <c r="BD49" s="71"/>
      <c r="BE49" s="71"/>
      <c r="BF49" s="70"/>
      <c r="BG49" s="70"/>
      <c r="BH49" s="70"/>
      <c r="BI49" s="102"/>
      <c r="BJ49" s="70"/>
      <c r="BK49" s="605"/>
      <c r="BL49" s="70"/>
      <c r="EI49" s="561"/>
      <c r="EK49" s="1071"/>
      <c r="EL49" s="1078"/>
      <c r="EM49" s="406" t="s">
        <v>346</v>
      </c>
      <c r="EN49" s="406" t="s">
        <v>208</v>
      </c>
      <c r="EO49" s="456">
        <v>7</v>
      </c>
      <c r="EQ49" s="561"/>
    </row>
    <row r="50" spans="1:147" ht="19.5" customHeight="1" thickBot="1">
      <c r="A50" s="549"/>
      <c r="C50" s="1164"/>
      <c r="D50" s="1165"/>
      <c r="E50" s="1165"/>
      <c r="F50" s="1165"/>
      <c r="G50" s="1165"/>
      <c r="H50" s="1165"/>
      <c r="I50" s="1165"/>
      <c r="J50" s="1166"/>
      <c r="K50" s="68"/>
      <c r="L50" s="69"/>
      <c r="M50" s="73"/>
      <c r="N50" s="1140" t="s">
        <v>56</v>
      </c>
      <c r="O50" s="1140"/>
      <c r="P50" s="1140"/>
      <c r="Q50" s="1140"/>
      <c r="R50" s="1140"/>
      <c r="S50" s="1140"/>
      <c r="T50" s="80"/>
      <c r="U50" s="81" t="s">
        <v>57</v>
      </c>
      <c r="V50" s="73"/>
      <c r="W50" s="69"/>
      <c r="X50" s="73"/>
      <c r="Y50" s="56" t="s">
        <v>58</v>
      </c>
      <c r="Z50" s="73"/>
      <c r="AA50" s="82"/>
      <c r="AB50" s="83"/>
      <c r="AC50" s="84"/>
      <c r="AD50" s="84"/>
      <c r="AE50" s="85"/>
      <c r="AF50" s="85"/>
      <c r="AG50" s="75"/>
      <c r="AH50" s="75"/>
      <c r="AI50" s="76"/>
      <c r="AJ50" s="69"/>
      <c r="AK50" s="73"/>
      <c r="AL50" s="56" t="s">
        <v>58</v>
      </c>
      <c r="AM50" s="73"/>
      <c r="AN50" s="82"/>
      <c r="AO50" s="83"/>
      <c r="AP50" s="84"/>
      <c r="AQ50" s="84"/>
      <c r="AR50" s="85"/>
      <c r="AS50" s="85"/>
      <c r="AT50" s="75"/>
      <c r="AU50" s="77"/>
      <c r="AV50" s="75"/>
      <c r="AW50" s="69"/>
      <c r="AX50" s="73"/>
      <c r="AY50" s="56" t="s">
        <v>59</v>
      </c>
      <c r="AZ50" s="73"/>
      <c r="BA50" s="82"/>
      <c r="BB50" s="83"/>
      <c r="BC50" s="84"/>
      <c r="BD50" s="84"/>
      <c r="BE50" s="85"/>
      <c r="BF50" s="70"/>
      <c r="BG50" s="70"/>
      <c r="BH50" s="70"/>
      <c r="BI50" s="102"/>
      <c r="BJ50" s="70"/>
      <c r="BK50" s="605"/>
      <c r="BL50" s="70"/>
      <c r="EI50" s="561"/>
      <c r="EK50" s="1071"/>
      <c r="EL50" s="1076" t="s">
        <v>253</v>
      </c>
      <c r="EM50" s="406" t="s">
        <v>342</v>
      </c>
      <c r="EN50" s="406" t="s">
        <v>208</v>
      </c>
      <c r="EO50" s="456">
        <v>1</v>
      </c>
      <c r="EQ50" s="561"/>
    </row>
    <row r="51" spans="1:147" ht="19.5" customHeight="1" thickBot="1">
      <c r="A51" s="549"/>
      <c r="C51" s="1164"/>
      <c r="D51" s="1165"/>
      <c r="E51" s="1165"/>
      <c r="F51" s="1165"/>
      <c r="G51" s="1165"/>
      <c r="H51" s="1165"/>
      <c r="I51" s="1165"/>
      <c r="J51" s="1166"/>
      <c r="K51" s="68"/>
      <c r="L51" s="73"/>
      <c r="M51" s="73"/>
      <c r="N51" s="73"/>
      <c r="O51" s="73"/>
      <c r="P51" s="82"/>
      <c r="Q51" s="83"/>
      <c r="R51" s="83"/>
      <c r="S51" s="83"/>
      <c r="T51" s="86"/>
      <c r="U51" s="87"/>
      <c r="V51" s="73"/>
      <c r="W51" s="73"/>
      <c r="X51" s="73"/>
      <c r="Y51" s="70"/>
      <c r="Z51" s="73"/>
      <c r="AA51" s="82"/>
      <c r="AB51" s="83"/>
      <c r="AC51" s="83"/>
      <c r="AD51" s="83"/>
      <c r="AE51" s="86"/>
      <c r="AF51" s="86"/>
      <c r="AG51" s="75"/>
      <c r="AH51" s="75"/>
      <c r="AI51" s="76"/>
      <c r="AJ51" s="73"/>
      <c r="AK51" s="73"/>
      <c r="AL51" s="70"/>
      <c r="AM51" s="73"/>
      <c r="AN51" s="82"/>
      <c r="AO51" s="83"/>
      <c r="AP51" s="83"/>
      <c r="AQ51" s="83"/>
      <c r="AR51" s="86"/>
      <c r="AS51" s="86"/>
      <c r="AT51" s="75"/>
      <c r="AU51" s="77"/>
      <c r="AV51" s="75"/>
      <c r="AW51" s="73"/>
      <c r="AX51" s="73"/>
      <c r="AY51" s="70"/>
      <c r="AZ51" s="73"/>
      <c r="BA51" s="82"/>
      <c r="BB51" s="83"/>
      <c r="BC51" s="83"/>
      <c r="BD51" s="83"/>
      <c r="BE51" s="86"/>
      <c r="BF51" s="75"/>
      <c r="BG51" s="75"/>
      <c r="BH51" s="75"/>
      <c r="BI51" s="78"/>
      <c r="BJ51" s="75"/>
      <c r="BK51" s="604"/>
      <c r="BL51" s="75"/>
      <c r="EI51" s="561"/>
      <c r="EK51" s="1071"/>
      <c r="EL51" s="1077"/>
      <c r="EM51" s="406" t="s">
        <v>344</v>
      </c>
      <c r="EN51" s="406" t="s">
        <v>208</v>
      </c>
      <c r="EO51" s="456">
        <v>1</v>
      </c>
      <c r="EQ51" s="561"/>
    </row>
    <row r="52" spans="1:147" ht="19.5" customHeight="1" thickBot="1">
      <c r="A52" s="549"/>
      <c r="C52" s="1164"/>
      <c r="D52" s="1165"/>
      <c r="E52" s="1165"/>
      <c r="F52" s="1165"/>
      <c r="G52" s="1165"/>
      <c r="H52" s="1165"/>
      <c r="I52" s="1165"/>
      <c r="J52" s="1166"/>
      <c r="K52" s="68"/>
      <c r="L52" s="69"/>
      <c r="M52" s="73"/>
      <c r="N52" s="70" t="s">
        <v>60</v>
      </c>
      <c r="O52" s="73"/>
      <c r="P52" s="82"/>
      <c r="Q52" s="83"/>
      <c r="R52" s="83"/>
      <c r="S52" s="83"/>
      <c r="T52" s="86"/>
      <c r="U52" s="87"/>
      <c r="V52" s="73"/>
      <c r="W52" s="69"/>
      <c r="X52" s="73"/>
      <c r="Y52" s="56" t="s">
        <v>59</v>
      </c>
      <c r="Z52" s="73"/>
      <c r="AA52" s="82"/>
      <c r="AB52" s="83"/>
      <c r="AC52" s="83"/>
      <c r="AD52" s="83"/>
      <c r="AE52" s="86"/>
      <c r="AF52" s="86"/>
      <c r="AG52" s="75"/>
      <c r="AH52" s="75"/>
      <c r="AI52" s="76"/>
      <c r="AJ52" s="69"/>
      <c r="AK52" s="73"/>
      <c r="AL52" s="56" t="s">
        <v>59</v>
      </c>
      <c r="AM52" s="73"/>
      <c r="AN52" s="82"/>
      <c r="AO52" s="83"/>
      <c r="AP52" s="83"/>
      <c r="AQ52" s="83"/>
      <c r="AR52" s="86"/>
      <c r="AS52" s="86"/>
      <c r="AT52" s="75"/>
      <c r="AU52" s="77"/>
      <c r="AV52" s="75"/>
      <c r="AW52" s="69"/>
      <c r="AX52" s="73"/>
      <c r="AY52" s="56" t="s">
        <v>61</v>
      </c>
      <c r="AZ52" s="73"/>
      <c r="BA52" s="82"/>
      <c r="BB52" s="83"/>
      <c r="BC52" s="83"/>
      <c r="BD52" s="83"/>
      <c r="BE52" s="86"/>
      <c r="BF52" s="75"/>
      <c r="BG52" s="75"/>
      <c r="BH52" s="75"/>
      <c r="BI52" s="78"/>
      <c r="BJ52" s="75"/>
      <c r="BK52" s="604"/>
      <c r="BL52" s="75"/>
      <c r="EI52" s="561"/>
      <c r="EK52" s="1071"/>
      <c r="EL52" s="1078"/>
      <c r="EM52" s="406" t="s">
        <v>347</v>
      </c>
      <c r="EN52" s="406" t="s">
        <v>208</v>
      </c>
      <c r="EO52" s="456">
        <v>7</v>
      </c>
      <c r="EQ52" s="561"/>
    </row>
    <row r="53" spans="1:147" ht="19.5" customHeight="1">
      <c r="A53" s="549"/>
      <c r="C53" s="1167"/>
      <c r="D53" s="1168"/>
      <c r="E53" s="1168"/>
      <c r="F53" s="1168"/>
      <c r="G53" s="1168"/>
      <c r="H53" s="1168"/>
      <c r="I53" s="1168"/>
      <c r="J53" s="1169"/>
      <c r="K53" s="90"/>
      <c r="L53" s="90"/>
      <c r="M53" s="90"/>
      <c r="N53" s="90"/>
      <c r="O53" s="90"/>
      <c r="P53" s="90"/>
      <c r="Q53" s="90"/>
      <c r="R53" s="90"/>
      <c r="S53" s="90"/>
      <c r="T53" s="90"/>
      <c r="U53" s="91"/>
      <c r="V53" s="103"/>
      <c r="W53" s="90"/>
      <c r="X53" s="90"/>
      <c r="Y53" s="90"/>
      <c r="Z53" s="90"/>
      <c r="AA53" s="90"/>
      <c r="AB53" s="90"/>
      <c r="AC53" s="90"/>
      <c r="AD53" s="90"/>
      <c r="AE53" s="90"/>
      <c r="AF53" s="90"/>
      <c r="AG53" s="90"/>
      <c r="AH53" s="91"/>
      <c r="AI53" s="92"/>
      <c r="AJ53" s="93"/>
      <c r="AK53" s="93"/>
      <c r="AL53" s="93"/>
      <c r="AM53" s="93"/>
      <c r="AN53" s="93"/>
      <c r="AO53" s="93"/>
      <c r="AP53" s="93"/>
      <c r="AQ53" s="93"/>
      <c r="AR53" s="93"/>
      <c r="AS53" s="93"/>
      <c r="AT53" s="93"/>
      <c r="AU53" s="94"/>
      <c r="AV53" s="92"/>
      <c r="AW53" s="93"/>
      <c r="AX53" s="93"/>
      <c r="AY53" s="93"/>
      <c r="AZ53" s="93"/>
      <c r="BA53" s="93"/>
      <c r="BB53" s="93"/>
      <c r="BC53" s="93"/>
      <c r="BD53" s="93"/>
      <c r="BE53" s="93"/>
      <c r="BF53" s="93"/>
      <c r="BG53" s="93"/>
      <c r="BH53" s="93"/>
      <c r="BI53" s="95"/>
      <c r="BJ53" s="75"/>
      <c r="BK53" s="604"/>
      <c r="BL53" s="75"/>
      <c r="EI53" s="561"/>
      <c r="EK53" s="1071"/>
      <c r="EL53" s="1076" t="s">
        <v>254</v>
      </c>
      <c r="EM53" s="406" t="s">
        <v>342</v>
      </c>
      <c r="EN53" s="406" t="s">
        <v>208</v>
      </c>
      <c r="EO53" s="456">
        <v>1</v>
      </c>
      <c r="EQ53" s="561"/>
    </row>
    <row r="54" spans="1:147" ht="19.5" customHeight="1">
      <c r="A54" s="549"/>
      <c r="C54" s="1158" t="s">
        <v>144</v>
      </c>
      <c r="D54" s="1159"/>
      <c r="E54" s="1159"/>
      <c r="F54" s="1159"/>
      <c r="G54" s="1159"/>
      <c r="H54" s="1159"/>
      <c r="I54" s="1159"/>
      <c r="J54" s="1160"/>
      <c r="K54" s="1136" t="s">
        <v>66</v>
      </c>
      <c r="L54" s="1137"/>
      <c r="M54" s="1137"/>
      <c r="N54" s="1137"/>
      <c r="O54" s="1137"/>
      <c r="P54" s="1137"/>
      <c r="Q54" s="1137"/>
      <c r="R54" s="1137"/>
      <c r="S54" s="1137"/>
      <c r="T54" s="1137"/>
      <c r="U54" s="1142"/>
      <c r="V54" s="1136" t="s">
        <v>91</v>
      </c>
      <c r="W54" s="1137"/>
      <c r="X54" s="1137"/>
      <c r="Y54" s="1137"/>
      <c r="Z54" s="1137"/>
      <c r="AA54" s="1137"/>
      <c r="AB54" s="1137"/>
      <c r="AC54" s="1137"/>
      <c r="AD54" s="1137"/>
      <c r="AE54" s="1137"/>
      <c r="AF54" s="1137"/>
      <c r="AG54" s="1137"/>
      <c r="AH54" s="1142"/>
      <c r="AI54" s="1136" t="s">
        <v>93</v>
      </c>
      <c r="AJ54" s="1137"/>
      <c r="AK54" s="1137"/>
      <c r="AL54" s="1137"/>
      <c r="AM54" s="1137"/>
      <c r="AN54" s="1137"/>
      <c r="AO54" s="1137"/>
      <c r="AP54" s="1137"/>
      <c r="AQ54" s="1137"/>
      <c r="AR54" s="1137"/>
      <c r="AS54" s="1137"/>
      <c r="AT54" s="1137"/>
      <c r="AU54" s="1142"/>
      <c r="AV54" s="1136" t="s">
        <v>94</v>
      </c>
      <c r="AW54" s="1137"/>
      <c r="AX54" s="1137"/>
      <c r="AY54" s="1137"/>
      <c r="AZ54" s="1137"/>
      <c r="BA54" s="1137"/>
      <c r="BB54" s="1137"/>
      <c r="BC54" s="1137"/>
      <c r="BD54" s="1137"/>
      <c r="BE54" s="1137"/>
      <c r="BF54" s="1137"/>
      <c r="BG54" s="1137"/>
      <c r="BH54" s="1137"/>
      <c r="BI54" s="1138"/>
      <c r="BJ54" s="365"/>
      <c r="BK54" s="603"/>
      <c r="BL54" s="365"/>
      <c r="EI54" s="561"/>
      <c r="EK54" s="1071"/>
      <c r="EL54" s="1079"/>
      <c r="EM54" s="406" t="s">
        <v>344</v>
      </c>
      <c r="EN54" s="406" t="s">
        <v>208</v>
      </c>
      <c r="EO54" s="456">
        <v>1</v>
      </c>
      <c r="EQ54" s="561"/>
    </row>
    <row r="55" spans="1:147" ht="19.5" customHeight="1" thickBot="1">
      <c r="A55" s="549"/>
      <c r="C55" s="1161"/>
      <c r="D55" s="1162"/>
      <c r="E55" s="1162"/>
      <c r="F55" s="1162"/>
      <c r="G55" s="1162"/>
      <c r="H55" s="1162"/>
      <c r="I55" s="1162"/>
      <c r="J55" s="1163"/>
      <c r="K55" s="1139"/>
      <c r="L55" s="1140"/>
      <c r="M55" s="1140"/>
      <c r="N55" s="1140"/>
      <c r="O55" s="1140"/>
      <c r="P55" s="1140"/>
      <c r="Q55" s="1140"/>
      <c r="R55" s="1140"/>
      <c r="S55" s="1140"/>
      <c r="T55" s="1140"/>
      <c r="U55" s="1143"/>
      <c r="V55" s="1139"/>
      <c r="W55" s="1140"/>
      <c r="X55" s="1140"/>
      <c r="Y55" s="1140"/>
      <c r="Z55" s="1140"/>
      <c r="AA55" s="1140"/>
      <c r="AB55" s="1140"/>
      <c r="AC55" s="1140"/>
      <c r="AD55" s="1140"/>
      <c r="AE55" s="1140"/>
      <c r="AF55" s="1140"/>
      <c r="AG55" s="1140"/>
      <c r="AH55" s="1143"/>
      <c r="AI55" s="1139"/>
      <c r="AJ55" s="1140"/>
      <c r="AK55" s="1140"/>
      <c r="AL55" s="1140"/>
      <c r="AM55" s="1140"/>
      <c r="AN55" s="1140"/>
      <c r="AO55" s="1140"/>
      <c r="AP55" s="1140"/>
      <c r="AQ55" s="1140"/>
      <c r="AR55" s="1140"/>
      <c r="AS55" s="1140"/>
      <c r="AT55" s="1140"/>
      <c r="AU55" s="1143"/>
      <c r="AV55" s="1139"/>
      <c r="AW55" s="1140"/>
      <c r="AX55" s="1140"/>
      <c r="AY55" s="1140"/>
      <c r="AZ55" s="1140"/>
      <c r="BA55" s="1140"/>
      <c r="BB55" s="1140"/>
      <c r="BC55" s="1140"/>
      <c r="BD55" s="1140"/>
      <c r="BE55" s="1140"/>
      <c r="BF55" s="1140"/>
      <c r="BG55" s="1140"/>
      <c r="BH55" s="1140"/>
      <c r="BI55" s="1141"/>
      <c r="BJ55" s="365"/>
      <c r="BK55" s="603"/>
      <c r="BL55" s="365"/>
      <c r="EI55" s="561"/>
      <c r="EK55" s="1072"/>
      <c r="EL55" s="1080"/>
      <c r="EM55" s="408" t="s">
        <v>347</v>
      </c>
      <c r="EN55" s="406" t="s">
        <v>208</v>
      </c>
      <c r="EO55" s="456">
        <v>7</v>
      </c>
      <c r="EQ55" s="561"/>
    </row>
    <row r="56" spans="1:147" ht="19.5" customHeight="1" thickBot="1">
      <c r="A56" s="549"/>
      <c r="C56" s="1161"/>
      <c r="D56" s="1162"/>
      <c r="E56" s="1162"/>
      <c r="F56" s="1162"/>
      <c r="G56" s="1162"/>
      <c r="H56" s="1162"/>
      <c r="I56" s="1162"/>
      <c r="J56" s="1163"/>
      <c r="K56" s="68"/>
      <c r="L56" s="69"/>
      <c r="M56" s="71"/>
      <c r="N56" s="70" t="s">
        <v>53</v>
      </c>
      <c r="O56" s="71"/>
      <c r="P56" s="71"/>
      <c r="Q56" s="71"/>
      <c r="R56" s="71"/>
      <c r="S56" s="71"/>
      <c r="T56" s="71"/>
      <c r="U56" s="72"/>
      <c r="V56" s="73"/>
      <c r="W56" s="69"/>
      <c r="X56" s="71"/>
      <c r="Y56" s="56" t="s">
        <v>54</v>
      </c>
      <c r="Z56" s="71"/>
      <c r="AA56" s="71"/>
      <c r="AB56" s="71"/>
      <c r="AC56" s="71"/>
      <c r="AD56" s="71"/>
      <c r="AE56" s="71"/>
      <c r="AF56" s="71"/>
      <c r="AG56" s="75"/>
      <c r="AH56" s="75"/>
      <c r="AI56" s="76"/>
      <c r="AJ56" s="69"/>
      <c r="AK56" s="71"/>
      <c r="AL56" s="56" t="s">
        <v>54</v>
      </c>
      <c r="AM56" s="71"/>
      <c r="AN56" s="71"/>
      <c r="AO56" s="71"/>
      <c r="AP56" s="71"/>
      <c r="AQ56" s="71"/>
      <c r="AR56" s="71"/>
      <c r="AS56" s="71"/>
      <c r="AT56" s="75"/>
      <c r="AU56" s="77"/>
      <c r="AV56" s="75"/>
      <c r="AW56" s="69"/>
      <c r="AX56" s="71"/>
      <c r="AY56" s="56" t="s">
        <v>55</v>
      </c>
      <c r="AZ56" s="71"/>
      <c r="BA56" s="71"/>
      <c r="BB56" s="71"/>
      <c r="BC56" s="71"/>
      <c r="BD56" s="71"/>
      <c r="BE56" s="71"/>
      <c r="BF56" s="70"/>
      <c r="BG56" s="70"/>
      <c r="BH56" s="70"/>
      <c r="BI56" s="78"/>
      <c r="BJ56" s="75"/>
      <c r="BK56" s="604"/>
      <c r="BL56" s="75"/>
      <c r="EI56" s="561"/>
      <c r="EK56" s="1070" t="s">
        <v>357</v>
      </c>
      <c r="EL56" s="405" t="s">
        <v>341</v>
      </c>
      <c r="EM56" s="405"/>
      <c r="EN56" s="405" t="s">
        <v>208</v>
      </c>
      <c r="EO56" s="540">
        <v>2</v>
      </c>
      <c r="EQ56" s="561"/>
    </row>
    <row r="57" spans="1:147" ht="19.5" customHeight="1" thickBot="1">
      <c r="A57" s="549"/>
      <c r="C57" s="1161"/>
      <c r="D57" s="1162"/>
      <c r="E57" s="1162"/>
      <c r="F57" s="1162"/>
      <c r="G57" s="1162"/>
      <c r="H57" s="1162"/>
      <c r="I57" s="1162"/>
      <c r="J57" s="1163"/>
      <c r="K57" s="68"/>
      <c r="L57" s="71"/>
      <c r="M57" s="71"/>
      <c r="N57" s="71"/>
      <c r="O57" s="71"/>
      <c r="P57" s="71"/>
      <c r="Q57" s="71"/>
      <c r="R57" s="71"/>
      <c r="S57" s="71"/>
      <c r="T57" s="71"/>
      <c r="U57" s="72"/>
      <c r="V57" s="73"/>
      <c r="W57" s="71"/>
      <c r="X57" s="71"/>
      <c r="Y57" s="71"/>
      <c r="Z57" s="71"/>
      <c r="AA57" s="71"/>
      <c r="AB57" s="71"/>
      <c r="AC57" s="71"/>
      <c r="AD57" s="71"/>
      <c r="AE57" s="71"/>
      <c r="AF57" s="71"/>
      <c r="AG57" s="75"/>
      <c r="AH57" s="75"/>
      <c r="AI57" s="76"/>
      <c r="AJ57" s="71"/>
      <c r="AK57" s="71"/>
      <c r="AL57" s="71"/>
      <c r="AM57" s="71"/>
      <c r="AN57" s="71"/>
      <c r="AO57" s="71"/>
      <c r="AP57" s="71"/>
      <c r="AQ57" s="71"/>
      <c r="AR57" s="71"/>
      <c r="AS57" s="71"/>
      <c r="AT57" s="75"/>
      <c r="AU57" s="77"/>
      <c r="AV57" s="75"/>
      <c r="AW57" s="71"/>
      <c r="AX57" s="71"/>
      <c r="AY57" s="79"/>
      <c r="AZ57" s="71"/>
      <c r="BA57" s="71"/>
      <c r="BB57" s="71"/>
      <c r="BC57" s="71"/>
      <c r="BD57" s="71"/>
      <c r="BE57" s="71"/>
      <c r="BF57" s="70"/>
      <c r="BG57" s="70"/>
      <c r="BH57" s="70"/>
      <c r="BI57" s="78"/>
      <c r="BJ57" s="75"/>
      <c r="BK57" s="604"/>
      <c r="BL57" s="75"/>
      <c r="EI57" s="561"/>
      <c r="EK57" s="1071"/>
      <c r="EL57" s="1076" t="s">
        <v>343</v>
      </c>
      <c r="EM57" s="406" t="s">
        <v>342</v>
      </c>
      <c r="EN57" s="406" t="s">
        <v>208</v>
      </c>
      <c r="EO57" s="456">
        <v>1</v>
      </c>
      <c r="EQ57" s="561"/>
    </row>
    <row r="58" spans="1:147" ht="19.5" customHeight="1" thickBot="1">
      <c r="A58" s="549"/>
      <c r="C58" s="1161"/>
      <c r="D58" s="1162"/>
      <c r="E58" s="1162"/>
      <c r="F58" s="1162"/>
      <c r="G58" s="1162"/>
      <c r="H58" s="1162"/>
      <c r="I58" s="1162"/>
      <c r="J58" s="1163"/>
      <c r="K58" s="68"/>
      <c r="L58" s="69"/>
      <c r="M58" s="73"/>
      <c r="N58" s="1140" t="s">
        <v>56</v>
      </c>
      <c r="O58" s="1140"/>
      <c r="P58" s="1140"/>
      <c r="Q58" s="1140"/>
      <c r="R58" s="1140"/>
      <c r="S58" s="1140"/>
      <c r="T58" s="80"/>
      <c r="U58" s="81" t="s">
        <v>57</v>
      </c>
      <c r="V58" s="73"/>
      <c r="W58" s="69"/>
      <c r="X58" s="73"/>
      <c r="Y58" s="56" t="s">
        <v>58</v>
      </c>
      <c r="Z58" s="73"/>
      <c r="AA58" s="82"/>
      <c r="AB58" s="83"/>
      <c r="AC58" s="84"/>
      <c r="AD58" s="84"/>
      <c r="AE58" s="85"/>
      <c r="AF58" s="85"/>
      <c r="AG58" s="75"/>
      <c r="AH58" s="75"/>
      <c r="AI58" s="76"/>
      <c r="AJ58" s="69"/>
      <c r="AK58" s="73"/>
      <c r="AL58" s="56" t="s">
        <v>58</v>
      </c>
      <c r="AM58" s="73"/>
      <c r="AN58" s="82"/>
      <c r="AO58" s="83"/>
      <c r="AP58" s="84"/>
      <c r="AQ58" s="84"/>
      <c r="AR58" s="85"/>
      <c r="AS58" s="85"/>
      <c r="AT58" s="75"/>
      <c r="AU58" s="77"/>
      <c r="AV58" s="75"/>
      <c r="AW58" s="69"/>
      <c r="AX58" s="73"/>
      <c r="AY58" s="56" t="s">
        <v>59</v>
      </c>
      <c r="AZ58" s="73"/>
      <c r="BA58" s="82"/>
      <c r="BB58" s="83"/>
      <c r="BC58" s="84"/>
      <c r="BD58" s="84"/>
      <c r="BE58" s="85"/>
      <c r="BF58" s="70"/>
      <c r="BG58" s="70"/>
      <c r="BH58" s="70"/>
      <c r="BI58" s="78"/>
      <c r="BJ58" s="75"/>
      <c r="BK58" s="604"/>
      <c r="BL58" s="75"/>
      <c r="EI58" s="561"/>
      <c r="EK58" s="1071"/>
      <c r="EL58" s="1077"/>
      <c r="EM58" s="406" t="s">
        <v>344</v>
      </c>
      <c r="EN58" s="406" t="s">
        <v>208</v>
      </c>
      <c r="EO58" s="456">
        <v>1</v>
      </c>
      <c r="EQ58" s="561"/>
    </row>
    <row r="59" spans="1:147" ht="19.5" customHeight="1" thickBot="1">
      <c r="A59" s="549"/>
      <c r="C59" s="1164"/>
      <c r="D59" s="1165"/>
      <c r="E59" s="1165"/>
      <c r="F59" s="1165"/>
      <c r="G59" s="1165"/>
      <c r="H59" s="1165"/>
      <c r="I59" s="1165"/>
      <c r="J59" s="1166"/>
      <c r="K59" s="68"/>
      <c r="L59" s="73"/>
      <c r="M59" s="73"/>
      <c r="N59" s="73"/>
      <c r="O59" s="73"/>
      <c r="P59" s="82"/>
      <c r="Q59" s="83"/>
      <c r="R59" s="83"/>
      <c r="S59" s="83"/>
      <c r="T59" s="86"/>
      <c r="U59" s="87"/>
      <c r="V59" s="73"/>
      <c r="W59" s="73"/>
      <c r="X59" s="73"/>
      <c r="Y59" s="70"/>
      <c r="Z59" s="73"/>
      <c r="AA59" s="82"/>
      <c r="AB59" s="83"/>
      <c r="AC59" s="83"/>
      <c r="AD59" s="83"/>
      <c r="AE59" s="86"/>
      <c r="AF59" s="86"/>
      <c r="AG59" s="75"/>
      <c r="AH59" s="75"/>
      <c r="AI59" s="76"/>
      <c r="AJ59" s="73"/>
      <c r="AK59" s="73"/>
      <c r="AL59" s="70"/>
      <c r="AM59" s="73"/>
      <c r="AN59" s="82"/>
      <c r="AO59" s="83"/>
      <c r="AP59" s="83"/>
      <c r="AQ59" s="83"/>
      <c r="AR59" s="86"/>
      <c r="AS59" s="86"/>
      <c r="AT59" s="75"/>
      <c r="AU59" s="77"/>
      <c r="AV59" s="75"/>
      <c r="AW59" s="73"/>
      <c r="AX59" s="73"/>
      <c r="AY59" s="70"/>
      <c r="AZ59" s="73"/>
      <c r="BA59" s="82"/>
      <c r="BB59" s="83"/>
      <c r="BC59" s="83"/>
      <c r="BD59" s="83"/>
      <c r="BE59" s="86"/>
      <c r="BF59" s="75"/>
      <c r="BG59" s="75"/>
      <c r="BH59" s="75"/>
      <c r="BI59" s="78"/>
      <c r="BJ59" s="75"/>
      <c r="BK59" s="604"/>
      <c r="BL59" s="75"/>
      <c r="EI59" s="561"/>
      <c r="EK59" s="1071"/>
      <c r="EL59" s="1078"/>
      <c r="EM59" s="406" t="s">
        <v>347</v>
      </c>
      <c r="EN59" s="406" t="s">
        <v>208</v>
      </c>
      <c r="EO59" s="456">
        <v>7</v>
      </c>
      <c r="EQ59" s="561"/>
    </row>
    <row r="60" spans="1:147" ht="19.5" customHeight="1" thickBot="1">
      <c r="A60" s="549"/>
      <c r="C60" s="1164"/>
      <c r="D60" s="1165"/>
      <c r="E60" s="1165"/>
      <c r="F60" s="1165"/>
      <c r="G60" s="1165"/>
      <c r="H60" s="1165"/>
      <c r="I60" s="1165"/>
      <c r="J60" s="1166"/>
      <c r="K60" s="68"/>
      <c r="L60" s="69"/>
      <c r="M60" s="73"/>
      <c r="N60" s="70" t="s">
        <v>60</v>
      </c>
      <c r="O60" s="73"/>
      <c r="P60" s="82"/>
      <c r="Q60" s="83"/>
      <c r="R60" s="83"/>
      <c r="S60" s="83"/>
      <c r="T60" s="86"/>
      <c r="U60" s="87"/>
      <c r="V60" s="73"/>
      <c r="W60" s="69"/>
      <c r="X60" s="73"/>
      <c r="Y60" s="56" t="s">
        <v>59</v>
      </c>
      <c r="Z60" s="73"/>
      <c r="AA60" s="82"/>
      <c r="AB60" s="83"/>
      <c r="AC60" s="83"/>
      <c r="AD60" s="83"/>
      <c r="AE60" s="86"/>
      <c r="AF60" s="86"/>
      <c r="AG60" s="75"/>
      <c r="AH60" s="75"/>
      <c r="AI60" s="76"/>
      <c r="AJ60" s="69"/>
      <c r="AK60" s="73"/>
      <c r="AL60" s="56" t="s">
        <v>59</v>
      </c>
      <c r="AM60" s="73"/>
      <c r="AN60" s="82"/>
      <c r="AO60" s="83"/>
      <c r="AP60" s="83"/>
      <c r="AQ60" s="83"/>
      <c r="AR60" s="86"/>
      <c r="AS60" s="86"/>
      <c r="AT60" s="75"/>
      <c r="AU60" s="77"/>
      <c r="AV60" s="75"/>
      <c r="AW60" s="69"/>
      <c r="AX60" s="73"/>
      <c r="AY60" s="56" t="s">
        <v>61</v>
      </c>
      <c r="AZ60" s="73"/>
      <c r="BA60" s="82"/>
      <c r="BB60" s="83"/>
      <c r="BC60" s="83"/>
      <c r="BD60" s="83"/>
      <c r="BE60" s="86"/>
      <c r="BF60" s="75"/>
      <c r="BG60" s="75"/>
      <c r="BH60" s="75"/>
      <c r="BI60" s="78"/>
      <c r="BJ60" s="75"/>
      <c r="BK60" s="604"/>
      <c r="BL60" s="75"/>
      <c r="EI60" s="561"/>
      <c r="EK60" s="1071"/>
      <c r="EL60" s="1076" t="s">
        <v>416</v>
      </c>
      <c r="EM60" s="406" t="s">
        <v>342</v>
      </c>
      <c r="EN60" s="406" t="s">
        <v>208</v>
      </c>
      <c r="EO60" s="456">
        <v>1</v>
      </c>
      <c r="EQ60" s="561"/>
    </row>
    <row r="61" spans="1:147" ht="19.5" customHeight="1">
      <c r="A61" s="549"/>
      <c r="C61" s="1164"/>
      <c r="D61" s="1165"/>
      <c r="E61" s="1165"/>
      <c r="F61" s="1165"/>
      <c r="G61" s="1165"/>
      <c r="H61" s="1165"/>
      <c r="I61" s="1165"/>
      <c r="J61" s="1166"/>
      <c r="K61" s="103"/>
      <c r="L61" s="90"/>
      <c r="M61" s="90"/>
      <c r="N61" s="90"/>
      <c r="O61" s="90"/>
      <c r="P61" s="90"/>
      <c r="Q61" s="90"/>
      <c r="R61" s="90"/>
      <c r="S61" s="90"/>
      <c r="T61" s="90"/>
      <c r="U61" s="90"/>
      <c r="V61" s="103"/>
      <c r="W61" s="90"/>
      <c r="X61" s="90"/>
      <c r="Y61" s="90"/>
      <c r="Z61" s="90"/>
      <c r="AA61" s="90"/>
      <c r="AB61" s="90"/>
      <c r="AC61" s="90"/>
      <c r="AD61" s="90"/>
      <c r="AE61" s="90"/>
      <c r="AF61" s="90"/>
      <c r="AG61" s="90"/>
      <c r="AH61" s="91"/>
      <c r="AI61" s="92"/>
      <c r="AJ61" s="93"/>
      <c r="AK61" s="93"/>
      <c r="AL61" s="93"/>
      <c r="AM61" s="93"/>
      <c r="AN61" s="93"/>
      <c r="AO61" s="93"/>
      <c r="AP61" s="93"/>
      <c r="AQ61" s="93"/>
      <c r="AR61" s="93"/>
      <c r="AS61" s="93"/>
      <c r="AT61" s="93"/>
      <c r="AU61" s="94"/>
      <c r="AV61" s="93"/>
      <c r="AW61" s="93"/>
      <c r="AX61" s="93"/>
      <c r="AY61" s="93"/>
      <c r="AZ61" s="93"/>
      <c r="BA61" s="93"/>
      <c r="BB61" s="93"/>
      <c r="BC61" s="93"/>
      <c r="BD61" s="93"/>
      <c r="BE61" s="93"/>
      <c r="BF61" s="93"/>
      <c r="BG61" s="93"/>
      <c r="BH61" s="93"/>
      <c r="BI61" s="95"/>
      <c r="BJ61" s="75"/>
      <c r="BK61" s="604"/>
      <c r="BL61" s="75"/>
      <c r="EI61" s="561"/>
      <c r="EK61" s="1071"/>
      <c r="EL61" s="1077"/>
      <c r="EM61" s="406" t="s">
        <v>344</v>
      </c>
      <c r="EN61" s="406" t="s">
        <v>208</v>
      </c>
      <c r="EO61" s="456">
        <v>1</v>
      </c>
      <c r="EQ61" s="561"/>
    </row>
    <row r="62" spans="1:147" ht="19.5" customHeight="1">
      <c r="A62" s="549"/>
      <c r="C62" s="1164"/>
      <c r="D62" s="1165"/>
      <c r="E62" s="1165"/>
      <c r="F62" s="1165"/>
      <c r="G62" s="1165"/>
      <c r="H62" s="1165"/>
      <c r="I62" s="1165"/>
      <c r="J62" s="1166"/>
      <c r="K62" s="1136" t="s">
        <v>67</v>
      </c>
      <c r="L62" s="1137"/>
      <c r="M62" s="1137"/>
      <c r="N62" s="1137"/>
      <c r="O62" s="1137"/>
      <c r="P62" s="1137"/>
      <c r="Q62" s="1137"/>
      <c r="R62" s="1137"/>
      <c r="S62" s="1137"/>
      <c r="T62" s="1137"/>
      <c r="U62" s="1142"/>
      <c r="V62" s="1136" t="s">
        <v>91</v>
      </c>
      <c r="W62" s="1137"/>
      <c r="X62" s="1137"/>
      <c r="Y62" s="1137"/>
      <c r="Z62" s="1137"/>
      <c r="AA62" s="1137"/>
      <c r="AB62" s="1137"/>
      <c r="AC62" s="1137"/>
      <c r="AD62" s="1137"/>
      <c r="AE62" s="1137"/>
      <c r="AF62" s="1137"/>
      <c r="AG62" s="1137"/>
      <c r="AH62" s="1142"/>
      <c r="AI62" s="1136" t="s">
        <v>93</v>
      </c>
      <c r="AJ62" s="1137"/>
      <c r="AK62" s="1137"/>
      <c r="AL62" s="1137"/>
      <c r="AM62" s="1137"/>
      <c r="AN62" s="1137"/>
      <c r="AO62" s="1137"/>
      <c r="AP62" s="1137"/>
      <c r="AQ62" s="1137"/>
      <c r="AR62" s="1137"/>
      <c r="AS62" s="1137"/>
      <c r="AT62" s="1137"/>
      <c r="AU62" s="1142"/>
      <c r="AV62" s="1136" t="s">
        <v>95</v>
      </c>
      <c r="AW62" s="1137"/>
      <c r="AX62" s="1137"/>
      <c r="AY62" s="1137"/>
      <c r="AZ62" s="1137"/>
      <c r="BA62" s="1137"/>
      <c r="BB62" s="1137"/>
      <c r="BC62" s="1137"/>
      <c r="BD62" s="1137"/>
      <c r="BE62" s="1137"/>
      <c r="BF62" s="1137"/>
      <c r="BG62" s="1137"/>
      <c r="BH62" s="1137"/>
      <c r="BI62" s="1138"/>
      <c r="BJ62" s="365"/>
      <c r="BK62" s="603"/>
      <c r="BL62" s="365"/>
      <c r="EI62" s="561"/>
      <c r="EK62" s="1071"/>
      <c r="EL62" s="1078"/>
      <c r="EM62" s="406" t="s">
        <v>346</v>
      </c>
      <c r="EN62" s="406" t="s">
        <v>208</v>
      </c>
      <c r="EO62" s="456">
        <v>7</v>
      </c>
      <c r="EQ62" s="561"/>
    </row>
    <row r="63" spans="1:147" ht="19.5" customHeight="1" thickBot="1">
      <c r="A63" s="549"/>
      <c r="C63" s="1164"/>
      <c r="D63" s="1165"/>
      <c r="E63" s="1165"/>
      <c r="F63" s="1165"/>
      <c r="G63" s="1165"/>
      <c r="H63" s="1165"/>
      <c r="I63" s="1165"/>
      <c r="J63" s="1166"/>
      <c r="K63" s="1139"/>
      <c r="L63" s="1140"/>
      <c r="M63" s="1140"/>
      <c r="N63" s="1140"/>
      <c r="O63" s="1140"/>
      <c r="P63" s="1140"/>
      <c r="Q63" s="1140"/>
      <c r="R63" s="1140"/>
      <c r="S63" s="1140"/>
      <c r="T63" s="1140"/>
      <c r="U63" s="1143"/>
      <c r="V63" s="1139"/>
      <c r="W63" s="1140"/>
      <c r="X63" s="1140"/>
      <c r="Y63" s="1140"/>
      <c r="Z63" s="1140"/>
      <c r="AA63" s="1140"/>
      <c r="AB63" s="1140"/>
      <c r="AC63" s="1140"/>
      <c r="AD63" s="1140"/>
      <c r="AE63" s="1140"/>
      <c r="AF63" s="1140"/>
      <c r="AG63" s="1140"/>
      <c r="AH63" s="1143"/>
      <c r="AI63" s="1139"/>
      <c r="AJ63" s="1140"/>
      <c r="AK63" s="1140"/>
      <c r="AL63" s="1140"/>
      <c r="AM63" s="1140"/>
      <c r="AN63" s="1140"/>
      <c r="AO63" s="1140"/>
      <c r="AP63" s="1140"/>
      <c r="AQ63" s="1140"/>
      <c r="AR63" s="1140"/>
      <c r="AS63" s="1140"/>
      <c r="AT63" s="1140"/>
      <c r="AU63" s="1143"/>
      <c r="AV63" s="1139"/>
      <c r="AW63" s="1140"/>
      <c r="AX63" s="1140"/>
      <c r="AY63" s="1140"/>
      <c r="AZ63" s="1140"/>
      <c r="BA63" s="1140"/>
      <c r="BB63" s="1140"/>
      <c r="BC63" s="1140"/>
      <c r="BD63" s="1140"/>
      <c r="BE63" s="1140"/>
      <c r="BF63" s="1140"/>
      <c r="BG63" s="1140"/>
      <c r="BH63" s="1140"/>
      <c r="BI63" s="1141"/>
      <c r="BJ63" s="365"/>
      <c r="BK63" s="603"/>
      <c r="BL63" s="365"/>
      <c r="EI63" s="561"/>
      <c r="EK63" s="1071"/>
      <c r="EL63" s="1076" t="s">
        <v>253</v>
      </c>
      <c r="EM63" s="406" t="s">
        <v>342</v>
      </c>
      <c r="EN63" s="406" t="s">
        <v>208</v>
      </c>
      <c r="EO63" s="456">
        <v>1</v>
      </c>
      <c r="EQ63" s="561"/>
    </row>
    <row r="64" spans="1:147" ht="19.5" customHeight="1" thickBot="1">
      <c r="A64" s="549"/>
      <c r="C64" s="1164"/>
      <c r="D64" s="1165"/>
      <c r="E64" s="1165"/>
      <c r="F64" s="1165"/>
      <c r="G64" s="1165"/>
      <c r="H64" s="1165"/>
      <c r="I64" s="1165"/>
      <c r="J64" s="1166"/>
      <c r="K64" s="68"/>
      <c r="L64" s="69"/>
      <c r="M64" s="71"/>
      <c r="N64" s="70" t="s">
        <v>53</v>
      </c>
      <c r="O64" s="71"/>
      <c r="P64" s="71"/>
      <c r="Q64" s="71"/>
      <c r="R64" s="71"/>
      <c r="S64" s="71"/>
      <c r="T64" s="71"/>
      <c r="U64" s="72"/>
      <c r="V64" s="73"/>
      <c r="W64" s="69"/>
      <c r="X64" s="71"/>
      <c r="Y64" s="56" t="s">
        <v>54</v>
      </c>
      <c r="Z64" s="71"/>
      <c r="AA64" s="71"/>
      <c r="AB64" s="71"/>
      <c r="AC64" s="71"/>
      <c r="AD64" s="71"/>
      <c r="AE64" s="71"/>
      <c r="AF64" s="71"/>
      <c r="AG64" s="75"/>
      <c r="AH64" s="75"/>
      <c r="AI64" s="76"/>
      <c r="AJ64" s="69"/>
      <c r="AK64" s="71"/>
      <c r="AL64" s="56" t="s">
        <v>54</v>
      </c>
      <c r="AM64" s="71"/>
      <c r="AN64" s="71"/>
      <c r="AO64" s="71"/>
      <c r="AP64" s="71"/>
      <c r="AQ64" s="71"/>
      <c r="AR64" s="71"/>
      <c r="AS64" s="71"/>
      <c r="AT64" s="75"/>
      <c r="AU64" s="77"/>
      <c r="AV64" s="75"/>
      <c r="AW64" s="69"/>
      <c r="AX64" s="71"/>
      <c r="AY64" s="56" t="s">
        <v>55</v>
      </c>
      <c r="AZ64" s="71"/>
      <c r="BA64" s="71"/>
      <c r="BB64" s="71"/>
      <c r="BC64" s="71"/>
      <c r="BD64" s="71"/>
      <c r="BE64" s="71"/>
      <c r="BF64" s="70"/>
      <c r="BG64" s="70"/>
      <c r="BH64" s="70"/>
      <c r="BI64" s="102"/>
      <c r="BJ64" s="70"/>
      <c r="BK64" s="605"/>
      <c r="BL64" s="70"/>
      <c r="EI64" s="561"/>
      <c r="EK64" s="1071"/>
      <c r="EL64" s="1077"/>
      <c r="EM64" s="406" t="s">
        <v>344</v>
      </c>
      <c r="EN64" s="406" t="s">
        <v>208</v>
      </c>
      <c r="EO64" s="456">
        <v>1</v>
      </c>
      <c r="EQ64" s="561"/>
    </row>
    <row r="65" spans="1:147" ht="19.5" customHeight="1" thickBot="1">
      <c r="A65" s="549"/>
      <c r="C65" s="1164"/>
      <c r="D65" s="1165"/>
      <c r="E65" s="1165"/>
      <c r="F65" s="1165"/>
      <c r="G65" s="1165"/>
      <c r="H65" s="1165"/>
      <c r="I65" s="1165"/>
      <c r="J65" s="1166"/>
      <c r="K65" s="68"/>
      <c r="L65" s="71"/>
      <c r="M65" s="71"/>
      <c r="N65" s="71"/>
      <c r="O65" s="71"/>
      <c r="P65" s="71"/>
      <c r="Q65" s="71"/>
      <c r="R65" s="71"/>
      <c r="S65" s="71"/>
      <c r="T65" s="71"/>
      <c r="U65" s="72"/>
      <c r="V65" s="73"/>
      <c r="W65" s="71"/>
      <c r="X65" s="71"/>
      <c r="Y65" s="71"/>
      <c r="Z65" s="71"/>
      <c r="AA65" s="71"/>
      <c r="AB65" s="71"/>
      <c r="AC65" s="71"/>
      <c r="AD65" s="71"/>
      <c r="AE65" s="71"/>
      <c r="AF65" s="71"/>
      <c r="AG65" s="75"/>
      <c r="AH65" s="75"/>
      <c r="AI65" s="76"/>
      <c r="AJ65" s="71"/>
      <c r="AK65" s="71"/>
      <c r="AL65" s="71"/>
      <c r="AM65" s="71"/>
      <c r="AN65" s="71"/>
      <c r="AO65" s="71"/>
      <c r="AP65" s="71"/>
      <c r="AQ65" s="71"/>
      <c r="AR65" s="71"/>
      <c r="AS65" s="71"/>
      <c r="AT65" s="75"/>
      <c r="AU65" s="77"/>
      <c r="AV65" s="75"/>
      <c r="AW65" s="71"/>
      <c r="AX65" s="71"/>
      <c r="AY65" s="79"/>
      <c r="AZ65" s="71"/>
      <c r="BA65" s="71"/>
      <c r="BB65" s="71"/>
      <c r="BC65" s="71"/>
      <c r="BD65" s="71"/>
      <c r="BE65" s="71"/>
      <c r="BF65" s="70"/>
      <c r="BG65" s="70"/>
      <c r="BH65" s="70"/>
      <c r="BI65" s="102"/>
      <c r="BJ65" s="70"/>
      <c r="BK65" s="605"/>
      <c r="BL65" s="70"/>
      <c r="EI65" s="561"/>
      <c r="EK65" s="1071"/>
      <c r="EL65" s="1078"/>
      <c r="EM65" s="406" t="s">
        <v>347</v>
      </c>
      <c r="EN65" s="406" t="s">
        <v>208</v>
      </c>
      <c r="EO65" s="456">
        <v>7</v>
      </c>
      <c r="EQ65" s="561"/>
    </row>
    <row r="66" spans="1:147" ht="19.5" customHeight="1" thickBot="1">
      <c r="A66" s="549"/>
      <c r="C66" s="1164"/>
      <c r="D66" s="1165"/>
      <c r="E66" s="1165"/>
      <c r="F66" s="1165"/>
      <c r="G66" s="1165"/>
      <c r="H66" s="1165"/>
      <c r="I66" s="1165"/>
      <c r="J66" s="1166"/>
      <c r="K66" s="68"/>
      <c r="L66" s="69"/>
      <c r="M66" s="73"/>
      <c r="N66" s="1140" t="s">
        <v>56</v>
      </c>
      <c r="O66" s="1140"/>
      <c r="P66" s="1140"/>
      <c r="Q66" s="1140"/>
      <c r="R66" s="1140"/>
      <c r="S66" s="1140"/>
      <c r="T66" s="80"/>
      <c r="U66" s="81" t="s">
        <v>57</v>
      </c>
      <c r="V66" s="73"/>
      <c r="W66" s="69"/>
      <c r="X66" s="73"/>
      <c r="Y66" s="56" t="s">
        <v>58</v>
      </c>
      <c r="Z66" s="73"/>
      <c r="AA66" s="82"/>
      <c r="AB66" s="83"/>
      <c r="AC66" s="84"/>
      <c r="AD66" s="84"/>
      <c r="AE66" s="85"/>
      <c r="AF66" s="85"/>
      <c r="AG66" s="75"/>
      <c r="AH66" s="75"/>
      <c r="AI66" s="76"/>
      <c r="AJ66" s="69"/>
      <c r="AK66" s="73"/>
      <c r="AL66" s="56" t="s">
        <v>58</v>
      </c>
      <c r="AM66" s="73"/>
      <c r="AN66" s="82"/>
      <c r="AO66" s="83"/>
      <c r="AP66" s="84"/>
      <c r="AQ66" s="84"/>
      <c r="AR66" s="85"/>
      <c r="AS66" s="85"/>
      <c r="AT66" s="75"/>
      <c r="AU66" s="77"/>
      <c r="AV66" s="75"/>
      <c r="AW66" s="69"/>
      <c r="AX66" s="73"/>
      <c r="AY66" s="56" t="s">
        <v>59</v>
      </c>
      <c r="AZ66" s="73"/>
      <c r="BA66" s="82"/>
      <c r="BB66" s="83"/>
      <c r="BC66" s="84"/>
      <c r="BD66" s="84"/>
      <c r="BE66" s="85"/>
      <c r="BF66" s="70"/>
      <c r="BG66" s="70"/>
      <c r="BH66" s="70"/>
      <c r="BI66" s="102"/>
      <c r="BJ66" s="70"/>
      <c r="BK66" s="605"/>
      <c r="BL66" s="70"/>
      <c r="EI66" s="561"/>
      <c r="EK66" s="1071"/>
      <c r="EL66" s="1076" t="s">
        <v>254</v>
      </c>
      <c r="EM66" s="406" t="s">
        <v>342</v>
      </c>
      <c r="EN66" s="406" t="s">
        <v>208</v>
      </c>
      <c r="EO66" s="456">
        <v>1</v>
      </c>
      <c r="EQ66" s="561"/>
    </row>
    <row r="67" spans="1:147" ht="19.5" customHeight="1" thickBot="1">
      <c r="A67" s="549"/>
      <c r="C67" s="1164"/>
      <c r="D67" s="1165"/>
      <c r="E67" s="1165"/>
      <c r="F67" s="1165"/>
      <c r="G67" s="1165"/>
      <c r="H67" s="1165"/>
      <c r="I67" s="1165"/>
      <c r="J67" s="1166"/>
      <c r="K67" s="68"/>
      <c r="L67" s="73"/>
      <c r="M67" s="73"/>
      <c r="N67" s="73"/>
      <c r="O67" s="73"/>
      <c r="P67" s="82"/>
      <c r="Q67" s="83"/>
      <c r="R67" s="83"/>
      <c r="S67" s="83"/>
      <c r="T67" s="86"/>
      <c r="U67" s="87"/>
      <c r="V67" s="73"/>
      <c r="W67" s="73"/>
      <c r="X67" s="73"/>
      <c r="Y67" s="70"/>
      <c r="Z67" s="73"/>
      <c r="AA67" s="82"/>
      <c r="AB67" s="83"/>
      <c r="AC67" s="83"/>
      <c r="AD67" s="83"/>
      <c r="AE67" s="86"/>
      <c r="AF67" s="86"/>
      <c r="AG67" s="75"/>
      <c r="AH67" s="75"/>
      <c r="AI67" s="76"/>
      <c r="AJ67" s="73"/>
      <c r="AK67" s="73"/>
      <c r="AL67" s="70"/>
      <c r="AM67" s="73"/>
      <c r="AN67" s="82"/>
      <c r="AO67" s="83"/>
      <c r="AP67" s="83"/>
      <c r="AQ67" s="83"/>
      <c r="AR67" s="86"/>
      <c r="AS67" s="86"/>
      <c r="AT67" s="75"/>
      <c r="AU67" s="77"/>
      <c r="AV67" s="75"/>
      <c r="AW67" s="73"/>
      <c r="AX67" s="73"/>
      <c r="AY67" s="70"/>
      <c r="AZ67" s="73"/>
      <c r="BA67" s="82"/>
      <c r="BB67" s="83"/>
      <c r="BC67" s="83"/>
      <c r="BD67" s="83"/>
      <c r="BE67" s="86"/>
      <c r="BF67" s="75"/>
      <c r="BG67" s="75"/>
      <c r="BH67" s="75"/>
      <c r="BI67" s="78"/>
      <c r="BJ67" s="75"/>
      <c r="BK67" s="604"/>
      <c r="BL67" s="75"/>
      <c r="EI67" s="561"/>
      <c r="EK67" s="1071"/>
      <c r="EL67" s="1079"/>
      <c r="EM67" s="406" t="s">
        <v>344</v>
      </c>
      <c r="EN67" s="406" t="s">
        <v>208</v>
      </c>
      <c r="EO67" s="456">
        <v>1</v>
      </c>
      <c r="EQ67" s="561"/>
    </row>
    <row r="68" spans="1:147" ht="19.5" customHeight="1" thickBot="1">
      <c r="A68" s="549"/>
      <c r="C68" s="1164"/>
      <c r="D68" s="1165"/>
      <c r="E68" s="1165"/>
      <c r="F68" s="1165"/>
      <c r="G68" s="1165"/>
      <c r="H68" s="1165"/>
      <c r="I68" s="1165"/>
      <c r="J68" s="1166"/>
      <c r="K68" s="68"/>
      <c r="L68" s="69"/>
      <c r="M68" s="73"/>
      <c r="N68" s="70" t="s">
        <v>60</v>
      </c>
      <c r="O68" s="73"/>
      <c r="P68" s="82"/>
      <c r="Q68" s="83"/>
      <c r="R68" s="83"/>
      <c r="S68" s="83"/>
      <c r="T68" s="86"/>
      <c r="U68" s="87"/>
      <c r="V68" s="73"/>
      <c r="W68" s="69"/>
      <c r="X68" s="73"/>
      <c r="Y68" s="56" t="s">
        <v>59</v>
      </c>
      <c r="Z68" s="73"/>
      <c r="AA68" s="82"/>
      <c r="AB68" s="83"/>
      <c r="AC68" s="83"/>
      <c r="AD68" s="83"/>
      <c r="AE68" s="86"/>
      <c r="AF68" s="86"/>
      <c r="AG68" s="75"/>
      <c r="AH68" s="75"/>
      <c r="AI68" s="76"/>
      <c r="AJ68" s="69"/>
      <c r="AK68" s="73"/>
      <c r="AL68" s="56" t="s">
        <v>59</v>
      </c>
      <c r="AM68" s="73"/>
      <c r="AN68" s="82"/>
      <c r="AO68" s="83"/>
      <c r="AP68" s="83"/>
      <c r="AQ68" s="83"/>
      <c r="AR68" s="86"/>
      <c r="AS68" s="86"/>
      <c r="AT68" s="75"/>
      <c r="AU68" s="77"/>
      <c r="AV68" s="75"/>
      <c r="AW68" s="69"/>
      <c r="AX68" s="73"/>
      <c r="AY68" s="56" t="s">
        <v>61</v>
      </c>
      <c r="AZ68" s="73"/>
      <c r="BA68" s="82"/>
      <c r="BB68" s="83"/>
      <c r="BC68" s="83"/>
      <c r="BD68" s="83"/>
      <c r="BE68" s="86"/>
      <c r="BF68" s="75"/>
      <c r="BG68" s="75"/>
      <c r="BH68" s="75"/>
      <c r="BI68" s="78"/>
      <c r="BJ68" s="75"/>
      <c r="BK68" s="604"/>
      <c r="BL68" s="75"/>
      <c r="EI68" s="561"/>
      <c r="EK68" s="1072"/>
      <c r="EL68" s="1080"/>
      <c r="EM68" s="408" t="s">
        <v>347</v>
      </c>
      <c r="EN68" s="406" t="s">
        <v>208</v>
      </c>
      <c r="EO68" s="456">
        <v>7</v>
      </c>
      <c r="EQ68" s="561"/>
    </row>
    <row r="69" spans="1:147" ht="19.5" customHeight="1">
      <c r="A69" s="549"/>
      <c r="C69" s="1167"/>
      <c r="D69" s="1168"/>
      <c r="E69" s="1168"/>
      <c r="F69" s="1168"/>
      <c r="G69" s="1168"/>
      <c r="H69" s="1168"/>
      <c r="I69" s="1168"/>
      <c r="J69" s="1169"/>
      <c r="K69" s="103"/>
      <c r="L69" s="90"/>
      <c r="M69" s="90"/>
      <c r="N69" s="90"/>
      <c r="O69" s="90"/>
      <c r="P69" s="90"/>
      <c r="Q69" s="90"/>
      <c r="R69" s="90"/>
      <c r="S69" s="90"/>
      <c r="T69" s="90"/>
      <c r="U69" s="90"/>
      <c r="V69" s="103"/>
      <c r="W69" s="90"/>
      <c r="X69" s="90"/>
      <c r="Y69" s="90"/>
      <c r="Z69" s="90"/>
      <c r="AA69" s="90"/>
      <c r="AB69" s="90"/>
      <c r="AC69" s="90"/>
      <c r="AD69" s="90"/>
      <c r="AE69" s="90"/>
      <c r="AF69" s="90"/>
      <c r="AG69" s="90"/>
      <c r="AH69" s="91"/>
      <c r="AI69" s="92"/>
      <c r="AJ69" s="93"/>
      <c r="AK69" s="93"/>
      <c r="AL69" s="93"/>
      <c r="AM69" s="93"/>
      <c r="AN69" s="93"/>
      <c r="AO69" s="93"/>
      <c r="AP69" s="93"/>
      <c r="AQ69" s="93"/>
      <c r="AR69" s="93"/>
      <c r="AS69" s="93"/>
      <c r="AT69" s="93"/>
      <c r="AU69" s="94"/>
      <c r="AV69" s="93"/>
      <c r="AW69" s="93"/>
      <c r="AX69" s="93"/>
      <c r="AY69" s="93"/>
      <c r="AZ69" s="93"/>
      <c r="BA69" s="93"/>
      <c r="BB69" s="93"/>
      <c r="BC69" s="93"/>
      <c r="BD69" s="93"/>
      <c r="BE69" s="93"/>
      <c r="BF69" s="93"/>
      <c r="BG69" s="93"/>
      <c r="BH69" s="93"/>
      <c r="BI69" s="95"/>
      <c r="BJ69" s="75"/>
      <c r="BK69" s="604"/>
      <c r="BL69" s="75"/>
      <c r="EI69" s="561"/>
      <c r="EK69" s="1070" t="s">
        <v>359</v>
      </c>
      <c r="EL69" s="405" t="s">
        <v>341</v>
      </c>
      <c r="EM69" s="405"/>
      <c r="EN69" s="405" t="s">
        <v>208</v>
      </c>
      <c r="EO69" s="540">
        <v>2</v>
      </c>
      <c r="EQ69" s="561"/>
    </row>
    <row r="70" spans="1:147" ht="19.5" customHeight="1">
      <c r="A70" s="549"/>
      <c r="C70" s="1158" t="s">
        <v>96</v>
      </c>
      <c r="D70" s="1159"/>
      <c r="E70" s="1159"/>
      <c r="F70" s="1159"/>
      <c r="G70" s="1159"/>
      <c r="H70" s="1159"/>
      <c r="I70" s="1159"/>
      <c r="J70" s="1160"/>
      <c r="K70" s="1187" t="s">
        <v>97</v>
      </c>
      <c r="L70" s="1159"/>
      <c r="M70" s="1159"/>
      <c r="N70" s="1159"/>
      <c r="O70" s="1159"/>
      <c r="P70" s="1159"/>
      <c r="Q70" s="1159"/>
      <c r="R70" s="1159"/>
      <c r="S70" s="1159"/>
      <c r="T70" s="1159"/>
      <c r="U70" s="1160"/>
      <c r="V70" s="1136" t="s">
        <v>91</v>
      </c>
      <c r="W70" s="1137"/>
      <c r="X70" s="1137"/>
      <c r="Y70" s="1137"/>
      <c r="Z70" s="1137"/>
      <c r="AA70" s="1137"/>
      <c r="AB70" s="1137"/>
      <c r="AC70" s="1137"/>
      <c r="AD70" s="1137"/>
      <c r="AE70" s="1137"/>
      <c r="AF70" s="1137"/>
      <c r="AG70" s="1137"/>
      <c r="AH70" s="1142"/>
      <c r="AI70" s="1136" t="s">
        <v>93</v>
      </c>
      <c r="AJ70" s="1137"/>
      <c r="AK70" s="1137"/>
      <c r="AL70" s="1137"/>
      <c r="AM70" s="1137"/>
      <c r="AN70" s="1137"/>
      <c r="AO70" s="1137"/>
      <c r="AP70" s="1137"/>
      <c r="AQ70" s="1137"/>
      <c r="AR70" s="1137"/>
      <c r="AS70" s="1137"/>
      <c r="AT70" s="1137"/>
      <c r="AU70" s="1142"/>
      <c r="AV70" s="1136" t="s">
        <v>98</v>
      </c>
      <c r="AW70" s="1137"/>
      <c r="AX70" s="1137"/>
      <c r="AY70" s="1137"/>
      <c r="AZ70" s="1137"/>
      <c r="BA70" s="1137"/>
      <c r="BB70" s="1137"/>
      <c r="BC70" s="1137"/>
      <c r="BD70" s="1137"/>
      <c r="BE70" s="1137"/>
      <c r="BF70" s="1137"/>
      <c r="BG70" s="1137"/>
      <c r="BH70" s="1137"/>
      <c r="BI70" s="1138"/>
      <c r="BJ70" s="365"/>
      <c r="BK70" s="603"/>
      <c r="BL70" s="365"/>
      <c r="EI70" s="561"/>
      <c r="EK70" s="1071"/>
      <c r="EL70" s="1076" t="s">
        <v>343</v>
      </c>
      <c r="EM70" s="406" t="s">
        <v>342</v>
      </c>
      <c r="EN70" s="406" t="s">
        <v>208</v>
      </c>
      <c r="EO70" s="456">
        <v>1</v>
      </c>
      <c r="EQ70" s="561"/>
    </row>
    <row r="71" spans="1:147" ht="19.5" customHeight="1">
      <c r="A71" s="549"/>
      <c r="C71" s="1161"/>
      <c r="D71" s="1162"/>
      <c r="E71" s="1162"/>
      <c r="F71" s="1162"/>
      <c r="G71" s="1162"/>
      <c r="H71" s="1162"/>
      <c r="I71" s="1162"/>
      <c r="J71" s="1163"/>
      <c r="K71" s="1188"/>
      <c r="L71" s="1162"/>
      <c r="M71" s="1162"/>
      <c r="N71" s="1162"/>
      <c r="O71" s="1162"/>
      <c r="P71" s="1162"/>
      <c r="Q71" s="1162"/>
      <c r="R71" s="1162"/>
      <c r="S71" s="1162"/>
      <c r="T71" s="1162"/>
      <c r="U71" s="1163"/>
      <c r="V71" s="1139"/>
      <c r="W71" s="1140"/>
      <c r="X71" s="1140"/>
      <c r="Y71" s="1140"/>
      <c r="Z71" s="1140"/>
      <c r="AA71" s="1140"/>
      <c r="AB71" s="1140"/>
      <c r="AC71" s="1140"/>
      <c r="AD71" s="1140"/>
      <c r="AE71" s="1140"/>
      <c r="AF71" s="1140"/>
      <c r="AG71" s="1140"/>
      <c r="AH71" s="1143"/>
      <c r="AI71" s="1139"/>
      <c r="AJ71" s="1140"/>
      <c r="AK71" s="1140"/>
      <c r="AL71" s="1140"/>
      <c r="AM71" s="1140"/>
      <c r="AN71" s="1140"/>
      <c r="AO71" s="1140"/>
      <c r="AP71" s="1140"/>
      <c r="AQ71" s="1140"/>
      <c r="AR71" s="1140"/>
      <c r="AS71" s="1140"/>
      <c r="AT71" s="1140"/>
      <c r="AU71" s="1143"/>
      <c r="AV71" s="1139"/>
      <c r="AW71" s="1140"/>
      <c r="AX71" s="1140"/>
      <c r="AY71" s="1140"/>
      <c r="AZ71" s="1140"/>
      <c r="BA71" s="1140"/>
      <c r="BB71" s="1140"/>
      <c r="BC71" s="1140"/>
      <c r="BD71" s="1140"/>
      <c r="BE71" s="1140"/>
      <c r="BF71" s="1140"/>
      <c r="BG71" s="1140"/>
      <c r="BH71" s="1140"/>
      <c r="BI71" s="1141"/>
      <c r="BJ71" s="365"/>
      <c r="BK71" s="603"/>
      <c r="BL71" s="365"/>
      <c r="EI71" s="561"/>
      <c r="EK71" s="1071"/>
      <c r="EL71" s="1077"/>
      <c r="EM71" s="406" t="s">
        <v>344</v>
      </c>
      <c r="EN71" s="406" t="s">
        <v>208</v>
      </c>
      <c r="EO71" s="456">
        <v>1</v>
      </c>
      <c r="EQ71" s="561"/>
    </row>
    <row r="72" spans="1:147" ht="19.5" customHeight="1">
      <c r="A72" s="549"/>
      <c r="C72" s="1161"/>
      <c r="D72" s="1162"/>
      <c r="E72" s="1162"/>
      <c r="F72" s="1162"/>
      <c r="G72" s="1162"/>
      <c r="H72" s="1162"/>
      <c r="I72" s="1162"/>
      <c r="J72" s="1163"/>
      <c r="K72" s="1188"/>
      <c r="L72" s="1162"/>
      <c r="M72" s="1162"/>
      <c r="N72" s="1162"/>
      <c r="O72" s="1162"/>
      <c r="P72" s="1162"/>
      <c r="Q72" s="1162"/>
      <c r="R72" s="1162"/>
      <c r="S72" s="1162"/>
      <c r="T72" s="1162"/>
      <c r="U72" s="1163"/>
      <c r="V72" s="101"/>
      <c r="W72" s="70"/>
      <c r="X72" s="70"/>
      <c r="Y72" s="70"/>
      <c r="Z72" s="70"/>
      <c r="AA72" s="70"/>
      <c r="AB72" s="70"/>
      <c r="AC72" s="70"/>
      <c r="AD72" s="70"/>
      <c r="AE72" s="70"/>
      <c r="AF72" s="70"/>
      <c r="AG72" s="70"/>
      <c r="AH72" s="100"/>
      <c r="AI72" s="101"/>
      <c r="AJ72" s="70"/>
      <c r="AK72" s="70"/>
      <c r="AL72" s="70"/>
      <c r="AM72" s="70"/>
      <c r="AN72" s="70"/>
      <c r="AO72" s="70"/>
      <c r="AP72" s="70"/>
      <c r="AQ72" s="70"/>
      <c r="AR72" s="70"/>
      <c r="AS72" s="70"/>
      <c r="AT72" s="70"/>
      <c r="AU72" s="100"/>
      <c r="AV72" s="101"/>
      <c r="AW72" s="70"/>
      <c r="AX72" s="70"/>
      <c r="AY72" s="70"/>
      <c r="AZ72" s="70"/>
      <c r="BA72" s="70"/>
      <c r="BB72" s="70"/>
      <c r="BC72" s="70"/>
      <c r="BD72" s="70"/>
      <c r="BE72" s="70"/>
      <c r="BF72" s="70"/>
      <c r="BG72" s="70"/>
      <c r="BH72" s="70"/>
      <c r="BI72" s="102"/>
      <c r="BJ72" s="70"/>
      <c r="BK72" s="605"/>
      <c r="BL72" s="70"/>
      <c r="EI72" s="561"/>
      <c r="EK72" s="1071"/>
      <c r="EL72" s="1078"/>
      <c r="EM72" s="406" t="s">
        <v>347</v>
      </c>
      <c r="EN72" s="406" t="s">
        <v>208</v>
      </c>
      <c r="EO72" s="456">
        <v>7</v>
      </c>
      <c r="EQ72" s="561"/>
    </row>
    <row r="73" spans="1:147" ht="19.5" customHeight="1" thickBot="1">
      <c r="A73" s="549"/>
      <c r="C73" s="1161"/>
      <c r="D73" s="1162"/>
      <c r="E73" s="1162"/>
      <c r="F73" s="1162"/>
      <c r="G73" s="1162"/>
      <c r="H73" s="1162"/>
      <c r="I73" s="1162"/>
      <c r="J73" s="1163"/>
      <c r="K73" s="1188"/>
      <c r="L73" s="1162"/>
      <c r="M73" s="1162"/>
      <c r="N73" s="1162"/>
      <c r="O73" s="1162"/>
      <c r="P73" s="1162"/>
      <c r="Q73" s="1162"/>
      <c r="R73" s="1162"/>
      <c r="S73" s="1162"/>
      <c r="T73" s="1162"/>
      <c r="U73" s="1163"/>
      <c r="V73" s="104"/>
      <c r="W73" s="105"/>
      <c r="X73" s="105"/>
      <c r="Y73" s="105"/>
      <c r="Z73" s="105"/>
      <c r="AA73" s="105"/>
      <c r="AB73" s="105"/>
      <c r="AC73" s="105"/>
      <c r="AD73" s="105"/>
      <c r="AE73" s="105"/>
      <c r="AF73" s="105"/>
      <c r="AG73" s="105"/>
      <c r="AH73" s="99"/>
      <c r="AI73" s="104"/>
      <c r="AJ73" s="105"/>
      <c r="AK73" s="105"/>
      <c r="AL73" s="105"/>
      <c r="AM73" s="105"/>
      <c r="AN73" s="105"/>
      <c r="AO73" s="105"/>
      <c r="AP73" s="105"/>
      <c r="AQ73" s="105"/>
      <c r="AR73" s="105"/>
      <c r="AS73" s="105"/>
      <c r="AT73" s="105"/>
      <c r="AU73" s="99"/>
      <c r="AV73" s="104"/>
      <c r="AW73" s="105"/>
      <c r="AX73" s="105"/>
      <c r="AY73" s="105"/>
      <c r="AZ73" s="105"/>
      <c r="BA73" s="105"/>
      <c r="BB73" s="105"/>
      <c r="BC73" s="105"/>
      <c r="BD73" s="105"/>
      <c r="BE73" s="105"/>
      <c r="BF73" s="105"/>
      <c r="BG73" s="105"/>
      <c r="BH73" s="105"/>
      <c r="BI73" s="106"/>
      <c r="BJ73" s="105"/>
      <c r="BK73" s="606"/>
      <c r="BL73" s="105"/>
      <c r="EI73" s="561"/>
      <c r="EK73" s="1071"/>
      <c r="EL73" s="1076" t="s">
        <v>416</v>
      </c>
      <c r="EM73" s="406" t="s">
        <v>342</v>
      </c>
      <c r="EN73" s="406" t="s">
        <v>208</v>
      </c>
      <c r="EO73" s="456">
        <v>1</v>
      </c>
      <c r="EQ73" s="561"/>
    </row>
    <row r="74" spans="1:147" ht="19.5" customHeight="1" thickBot="1">
      <c r="A74" s="549"/>
      <c r="C74" s="1164"/>
      <c r="D74" s="1165"/>
      <c r="E74" s="1165"/>
      <c r="F74" s="1165"/>
      <c r="G74" s="1165"/>
      <c r="H74" s="1165"/>
      <c r="I74" s="1165"/>
      <c r="J74" s="1166"/>
      <c r="K74" s="68"/>
      <c r="L74" s="69"/>
      <c r="M74" s="71"/>
      <c r="N74" s="70" t="s">
        <v>53</v>
      </c>
      <c r="O74" s="71"/>
      <c r="P74" s="71"/>
      <c r="Q74" s="71"/>
      <c r="R74" s="71"/>
      <c r="S74" s="71"/>
      <c r="T74" s="71"/>
      <c r="U74" s="72"/>
      <c r="V74" s="73"/>
      <c r="W74" s="69"/>
      <c r="X74" s="71"/>
      <c r="Y74" s="56" t="s">
        <v>54</v>
      </c>
      <c r="Z74" s="71"/>
      <c r="AA74" s="71"/>
      <c r="AB74" s="71"/>
      <c r="AC74" s="71"/>
      <c r="AD74" s="71"/>
      <c r="AE74" s="71"/>
      <c r="AF74" s="71"/>
      <c r="AG74" s="75"/>
      <c r="AH74" s="75"/>
      <c r="AI74" s="76"/>
      <c r="AJ74" s="69"/>
      <c r="AK74" s="71"/>
      <c r="AL74" s="56" t="s">
        <v>54</v>
      </c>
      <c r="AM74" s="71"/>
      <c r="AN74" s="71"/>
      <c r="AO74" s="71"/>
      <c r="AP74" s="71"/>
      <c r="AQ74" s="71"/>
      <c r="AR74" s="71"/>
      <c r="AS74" s="71"/>
      <c r="AT74" s="75"/>
      <c r="AU74" s="77"/>
      <c r="AV74" s="75"/>
      <c r="AW74" s="69"/>
      <c r="AX74" s="71"/>
      <c r="AY74" s="56" t="s">
        <v>55</v>
      </c>
      <c r="AZ74" s="71"/>
      <c r="BA74" s="71"/>
      <c r="BB74" s="71"/>
      <c r="BC74" s="71"/>
      <c r="BD74" s="71"/>
      <c r="BE74" s="71"/>
      <c r="BF74" s="105"/>
      <c r="BG74" s="105"/>
      <c r="BH74" s="105"/>
      <c r="BI74" s="106"/>
      <c r="BJ74" s="105"/>
      <c r="BK74" s="606"/>
      <c r="BL74" s="105"/>
      <c r="EI74" s="561"/>
      <c r="EK74" s="1071"/>
      <c r="EL74" s="1077"/>
      <c r="EM74" s="406" t="s">
        <v>344</v>
      </c>
      <c r="EN74" s="406" t="s">
        <v>208</v>
      </c>
      <c r="EO74" s="456">
        <v>1</v>
      </c>
      <c r="EQ74" s="561"/>
    </row>
    <row r="75" spans="1:147" ht="19.5" customHeight="1" thickBot="1">
      <c r="A75" s="549"/>
      <c r="C75" s="1164"/>
      <c r="D75" s="1165"/>
      <c r="E75" s="1165"/>
      <c r="F75" s="1165"/>
      <c r="G75" s="1165"/>
      <c r="H75" s="1165"/>
      <c r="I75" s="1165"/>
      <c r="J75" s="1166"/>
      <c r="K75" s="68"/>
      <c r="L75" s="71"/>
      <c r="M75" s="71"/>
      <c r="N75" s="71"/>
      <c r="O75" s="71"/>
      <c r="P75" s="71"/>
      <c r="Q75" s="71"/>
      <c r="R75" s="71"/>
      <c r="S75" s="71"/>
      <c r="T75" s="71"/>
      <c r="U75" s="72"/>
      <c r="V75" s="73"/>
      <c r="W75" s="71"/>
      <c r="X75" s="71"/>
      <c r="Y75" s="71"/>
      <c r="Z75" s="71"/>
      <c r="AA75" s="71"/>
      <c r="AB75" s="71"/>
      <c r="AC75" s="71"/>
      <c r="AD75" s="71"/>
      <c r="AE75" s="71"/>
      <c r="AF75" s="71"/>
      <c r="AG75" s="75"/>
      <c r="AH75" s="75"/>
      <c r="AI75" s="76"/>
      <c r="AJ75" s="71"/>
      <c r="AK75" s="71"/>
      <c r="AL75" s="71"/>
      <c r="AM75" s="71"/>
      <c r="AN75" s="71"/>
      <c r="AO75" s="71"/>
      <c r="AP75" s="71"/>
      <c r="AQ75" s="71"/>
      <c r="AR75" s="71"/>
      <c r="AS75" s="71"/>
      <c r="AT75" s="75"/>
      <c r="AU75" s="77"/>
      <c r="AV75" s="75"/>
      <c r="AW75" s="71"/>
      <c r="AX75" s="71"/>
      <c r="AY75" s="79"/>
      <c r="AZ75" s="71"/>
      <c r="BA75" s="71"/>
      <c r="BB75" s="71"/>
      <c r="BC75" s="71"/>
      <c r="BD75" s="71"/>
      <c r="BE75" s="71"/>
      <c r="BF75" s="105"/>
      <c r="BG75" s="105"/>
      <c r="BH75" s="105"/>
      <c r="BI75" s="106"/>
      <c r="BJ75" s="105"/>
      <c r="BK75" s="606"/>
      <c r="BL75" s="105"/>
      <c r="EI75" s="561"/>
      <c r="EK75" s="1071"/>
      <c r="EL75" s="1078"/>
      <c r="EM75" s="406" t="s">
        <v>346</v>
      </c>
      <c r="EN75" s="406" t="s">
        <v>208</v>
      </c>
      <c r="EO75" s="456">
        <v>7</v>
      </c>
      <c r="EQ75" s="561"/>
    </row>
    <row r="76" spans="1:147" ht="19.5" customHeight="1" thickBot="1">
      <c r="A76" s="549"/>
      <c r="C76" s="1164"/>
      <c r="D76" s="1165"/>
      <c r="E76" s="1165"/>
      <c r="F76" s="1165"/>
      <c r="G76" s="1165"/>
      <c r="H76" s="1165"/>
      <c r="I76" s="1165"/>
      <c r="J76" s="1166"/>
      <c r="K76" s="68"/>
      <c r="L76" s="69"/>
      <c r="M76" s="73"/>
      <c r="N76" s="1140" t="s">
        <v>56</v>
      </c>
      <c r="O76" s="1140"/>
      <c r="P76" s="1140"/>
      <c r="Q76" s="1140"/>
      <c r="R76" s="1140"/>
      <c r="S76" s="1140"/>
      <c r="T76" s="80"/>
      <c r="U76" s="81" t="s">
        <v>57</v>
      </c>
      <c r="V76" s="73"/>
      <c r="W76" s="69"/>
      <c r="X76" s="73"/>
      <c r="Y76" s="56" t="s">
        <v>58</v>
      </c>
      <c r="Z76" s="73"/>
      <c r="AA76" s="82"/>
      <c r="AB76" s="83"/>
      <c r="AC76" s="84"/>
      <c r="AD76" s="84"/>
      <c r="AE76" s="85"/>
      <c r="AF76" s="85"/>
      <c r="AG76" s="75"/>
      <c r="AH76" s="75"/>
      <c r="AI76" s="76"/>
      <c r="AJ76" s="69"/>
      <c r="AK76" s="73"/>
      <c r="AL76" s="56" t="s">
        <v>58</v>
      </c>
      <c r="AM76" s="73"/>
      <c r="AN76" s="82"/>
      <c r="AO76" s="83"/>
      <c r="AP76" s="84"/>
      <c r="AQ76" s="84"/>
      <c r="AR76" s="85"/>
      <c r="AS76" s="85"/>
      <c r="AT76" s="75"/>
      <c r="AU76" s="77"/>
      <c r="AV76" s="75"/>
      <c r="AW76" s="69"/>
      <c r="AX76" s="73"/>
      <c r="AY76" s="56" t="s">
        <v>59</v>
      </c>
      <c r="AZ76" s="73"/>
      <c r="BA76" s="82"/>
      <c r="BB76" s="83"/>
      <c r="BC76" s="84"/>
      <c r="BD76" s="84"/>
      <c r="BE76" s="85"/>
      <c r="BF76" s="105"/>
      <c r="BG76" s="105"/>
      <c r="BH76" s="105"/>
      <c r="BI76" s="106"/>
      <c r="BJ76" s="105"/>
      <c r="BK76" s="606"/>
      <c r="BL76" s="105"/>
      <c r="EI76" s="561"/>
      <c r="EK76" s="1071"/>
      <c r="EL76" s="1076" t="s">
        <v>253</v>
      </c>
      <c r="EM76" s="406" t="s">
        <v>342</v>
      </c>
      <c r="EN76" s="406" t="s">
        <v>208</v>
      </c>
      <c r="EO76" s="456">
        <v>1</v>
      </c>
      <c r="EQ76" s="561"/>
    </row>
    <row r="77" spans="1:147" ht="19.5" customHeight="1" thickBot="1">
      <c r="A77" s="549"/>
      <c r="C77" s="1164"/>
      <c r="D77" s="1165"/>
      <c r="E77" s="1165"/>
      <c r="F77" s="1165"/>
      <c r="G77" s="1165"/>
      <c r="H77" s="1165"/>
      <c r="I77" s="1165"/>
      <c r="J77" s="1166"/>
      <c r="K77" s="68"/>
      <c r="L77" s="73"/>
      <c r="M77" s="73"/>
      <c r="N77" s="73"/>
      <c r="O77" s="73"/>
      <c r="P77" s="82"/>
      <c r="Q77" s="83"/>
      <c r="R77" s="83"/>
      <c r="S77" s="83"/>
      <c r="T77" s="86"/>
      <c r="U77" s="87"/>
      <c r="V77" s="73"/>
      <c r="W77" s="73"/>
      <c r="X77" s="73"/>
      <c r="Y77" s="70"/>
      <c r="Z77" s="73"/>
      <c r="AA77" s="82"/>
      <c r="AB77" s="83"/>
      <c r="AC77" s="83"/>
      <c r="AD77" s="83"/>
      <c r="AE77" s="86"/>
      <c r="AF77" s="86"/>
      <c r="AG77" s="75"/>
      <c r="AH77" s="75"/>
      <c r="AI77" s="76"/>
      <c r="AJ77" s="73"/>
      <c r="AK77" s="73"/>
      <c r="AL77" s="70"/>
      <c r="AM77" s="73"/>
      <c r="AN77" s="82"/>
      <c r="AO77" s="83"/>
      <c r="AP77" s="83"/>
      <c r="AQ77" s="83"/>
      <c r="AR77" s="86"/>
      <c r="AS77" s="86"/>
      <c r="AT77" s="75"/>
      <c r="AU77" s="77"/>
      <c r="AV77" s="75"/>
      <c r="AW77" s="73"/>
      <c r="AX77" s="73"/>
      <c r="AY77" s="70"/>
      <c r="AZ77" s="73"/>
      <c r="BA77" s="82"/>
      <c r="BB77" s="83"/>
      <c r="BC77" s="83"/>
      <c r="BD77" s="83"/>
      <c r="BE77" s="86"/>
      <c r="BF77" s="105"/>
      <c r="BG77" s="105"/>
      <c r="BH77" s="105"/>
      <c r="BI77" s="106"/>
      <c r="BJ77" s="105"/>
      <c r="BK77" s="606"/>
      <c r="BL77" s="105"/>
      <c r="EI77" s="561"/>
      <c r="EK77" s="1071"/>
      <c r="EL77" s="1077"/>
      <c r="EM77" s="406" t="s">
        <v>344</v>
      </c>
      <c r="EN77" s="406" t="s">
        <v>208</v>
      </c>
      <c r="EO77" s="456">
        <v>1</v>
      </c>
      <c r="EQ77" s="561"/>
    </row>
    <row r="78" spans="1:147" ht="19.5" customHeight="1" thickBot="1">
      <c r="A78" s="549"/>
      <c r="C78" s="1164"/>
      <c r="D78" s="1165"/>
      <c r="E78" s="1165"/>
      <c r="F78" s="1165"/>
      <c r="G78" s="1165"/>
      <c r="H78" s="1165"/>
      <c r="I78" s="1165"/>
      <c r="J78" s="1166"/>
      <c r="K78" s="68"/>
      <c r="L78" s="69"/>
      <c r="M78" s="73"/>
      <c r="N78" s="70" t="s">
        <v>60</v>
      </c>
      <c r="O78" s="73"/>
      <c r="P78" s="82"/>
      <c r="Q78" s="83"/>
      <c r="R78" s="83"/>
      <c r="S78" s="83"/>
      <c r="T78" s="86"/>
      <c r="U78" s="87"/>
      <c r="V78" s="73"/>
      <c r="W78" s="69"/>
      <c r="X78" s="73"/>
      <c r="Y78" s="56" t="s">
        <v>59</v>
      </c>
      <c r="Z78" s="73"/>
      <c r="AA78" s="82"/>
      <c r="AB78" s="83"/>
      <c r="AC78" s="83"/>
      <c r="AD78" s="83"/>
      <c r="AE78" s="86"/>
      <c r="AF78" s="86"/>
      <c r="AG78" s="75"/>
      <c r="AH78" s="75"/>
      <c r="AI78" s="76"/>
      <c r="AJ78" s="69"/>
      <c r="AK78" s="73"/>
      <c r="AL78" s="56" t="s">
        <v>59</v>
      </c>
      <c r="AM78" s="73"/>
      <c r="AN78" s="82"/>
      <c r="AO78" s="83"/>
      <c r="AP78" s="83"/>
      <c r="AQ78" s="83"/>
      <c r="AR78" s="86"/>
      <c r="AS78" s="86"/>
      <c r="AT78" s="75"/>
      <c r="AU78" s="77"/>
      <c r="AV78" s="75"/>
      <c r="AW78" s="69"/>
      <c r="AX78" s="73"/>
      <c r="AY78" s="56" t="s">
        <v>61</v>
      </c>
      <c r="AZ78" s="73"/>
      <c r="BA78" s="82"/>
      <c r="BB78" s="83"/>
      <c r="BC78" s="83"/>
      <c r="BD78" s="83"/>
      <c r="BE78" s="86"/>
      <c r="BF78" s="75"/>
      <c r="BG78" s="75"/>
      <c r="BH78" s="75"/>
      <c r="BI78" s="78"/>
      <c r="BJ78" s="75"/>
      <c r="BK78" s="604"/>
      <c r="BL78" s="75"/>
      <c r="EI78" s="561"/>
      <c r="EK78" s="1071"/>
      <c r="EL78" s="1078"/>
      <c r="EM78" s="406" t="s">
        <v>347</v>
      </c>
      <c r="EN78" s="406" t="s">
        <v>208</v>
      </c>
      <c r="EO78" s="456">
        <v>7</v>
      </c>
      <c r="EQ78" s="561"/>
    </row>
    <row r="79" spans="1:147" ht="19.5" customHeight="1">
      <c r="A79" s="549"/>
      <c r="C79" s="1164"/>
      <c r="D79" s="1165"/>
      <c r="E79" s="1165"/>
      <c r="F79" s="1165"/>
      <c r="G79" s="1165"/>
      <c r="H79" s="1165"/>
      <c r="I79" s="1165"/>
      <c r="J79" s="1166"/>
      <c r="K79" s="103"/>
      <c r="L79" s="90"/>
      <c r="M79" s="90"/>
      <c r="N79" s="90"/>
      <c r="O79" s="90"/>
      <c r="P79" s="90"/>
      <c r="Q79" s="90"/>
      <c r="R79" s="90"/>
      <c r="S79" s="90"/>
      <c r="T79" s="90"/>
      <c r="U79" s="91"/>
      <c r="V79" s="103"/>
      <c r="W79" s="90"/>
      <c r="X79" s="90"/>
      <c r="Y79" s="90"/>
      <c r="Z79" s="90"/>
      <c r="AA79" s="90"/>
      <c r="AB79" s="90"/>
      <c r="AC79" s="90"/>
      <c r="AD79" s="90"/>
      <c r="AE79" s="90"/>
      <c r="AF79" s="90"/>
      <c r="AG79" s="90"/>
      <c r="AH79" s="91"/>
      <c r="AI79" s="92"/>
      <c r="AJ79" s="93"/>
      <c r="AK79" s="93"/>
      <c r="AL79" s="93"/>
      <c r="AM79" s="93"/>
      <c r="AN79" s="93"/>
      <c r="AO79" s="93"/>
      <c r="AP79" s="93"/>
      <c r="AQ79" s="93"/>
      <c r="AR79" s="93"/>
      <c r="AS79" s="93"/>
      <c r="AT79" s="93"/>
      <c r="AU79" s="94"/>
      <c r="AV79" s="92"/>
      <c r="AW79" s="93"/>
      <c r="AX79" s="93"/>
      <c r="AY79" s="93"/>
      <c r="AZ79" s="93"/>
      <c r="BA79" s="93"/>
      <c r="BB79" s="93"/>
      <c r="BC79" s="93"/>
      <c r="BD79" s="93"/>
      <c r="BE79" s="93"/>
      <c r="BF79" s="93"/>
      <c r="BG79" s="93"/>
      <c r="BH79" s="93"/>
      <c r="BI79" s="95"/>
      <c r="BJ79" s="75"/>
      <c r="BK79" s="604"/>
      <c r="BL79" s="75"/>
      <c r="EI79" s="561"/>
      <c r="EK79" s="1071"/>
      <c r="EL79" s="1076" t="s">
        <v>254</v>
      </c>
      <c r="EM79" s="406" t="s">
        <v>342</v>
      </c>
      <c r="EN79" s="406" t="s">
        <v>208</v>
      </c>
      <c r="EO79" s="456">
        <v>1</v>
      </c>
      <c r="EQ79" s="561"/>
    </row>
    <row r="80" spans="1:147" ht="19.5" customHeight="1">
      <c r="A80" s="549"/>
      <c r="C80" s="1164"/>
      <c r="D80" s="1165"/>
      <c r="E80" s="1165"/>
      <c r="F80" s="1165"/>
      <c r="G80" s="1165"/>
      <c r="H80" s="1165"/>
      <c r="I80" s="1165"/>
      <c r="J80" s="1166"/>
      <c r="K80" s="1136" t="s">
        <v>68</v>
      </c>
      <c r="L80" s="1137"/>
      <c r="M80" s="1137"/>
      <c r="N80" s="1137"/>
      <c r="O80" s="1137"/>
      <c r="P80" s="1137"/>
      <c r="Q80" s="1137"/>
      <c r="R80" s="1137"/>
      <c r="S80" s="1137"/>
      <c r="T80" s="1137"/>
      <c r="U80" s="1142"/>
      <c r="V80" s="1136" t="s">
        <v>91</v>
      </c>
      <c r="W80" s="1137"/>
      <c r="X80" s="1137"/>
      <c r="Y80" s="1137"/>
      <c r="Z80" s="1137"/>
      <c r="AA80" s="1137"/>
      <c r="AB80" s="1137"/>
      <c r="AC80" s="1137"/>
      <c r="AD80" s="1137"/>
      <c r="AE80" s="1137"/>
      <c r="AF80" s="1137"/>
      <c r="AG80" s="1137"/>
      <c r="AH80" s="1142"/>
      <c r="AI80" s="1136" t="s">
        <v>93</v>
      </c>
      <c r="AJ80" s="1137"/>
      <c r="AK80" s="1137"/>
      <c r="AL80" s="1137"/>
      <c r="AM80" s="1137"/>
      <c r="AN80" s="1137"/>
      <c r="AO80" s="1137"/>
      <c r="AP80" s="1137"/>
      <c r="AQ80" s="1137"/>
      <c r="AR80" s="1137"/>
      <c r="AS80" s="1137"/>
      <c r="AT80" s="1137"/>
      <c r="AU80" s="1142"/>
      <c r="AV80" s="1136" t="s">
        <v>99</v>
      </c>
      <c r="AW80" s="1137"/>
      <c r="AX80" s="1137"/>
      <c r="AY80" s="1137"/>
      <c r="AZ80" s="1137"/>
      <c r="BA80" s="1137"/>
      <c r="BB80" s="1137"/>
      <c r="BC80" s="1137"/>
      <c r="BD80" s="1137"/>
      <c r="BE80" s="1137"/>
      <c r="BF80" s="1137"/>
      <c r="BG80" s="1137"/>
      <c r="BH80" s="1137"/>
      <c r="BI80" s="1138"/>
      <c r="BJ80" s="365"/>
      <c r="BK80" s="603"/>
      <c r="BL80" s="365"/>
      <c r="EI80" s="561"/>
      <c r="EK80" s="1071"/>
      <c r="EL80" s="1079"/>
      <c r="EM80" s="406" t="s">
        <v>344</v>
      </c>
      <c r="EN80" s="406" t="s">
        <v>208</v>
      </c>
      <c r="EO80" s="456">
        <v>1</v>
      </c>
      <c r="EQ80" s="561"/>
    </row>
    <row r="81" spans="1:147" ht="19.5" customHeight="1" thickBot="1">
      <c r="A81" s="549"/>
      <c r="C81" s="1164"/>
      <c r="D81" s="1165"/>
      <c r="E81" s="1165"/>
      <c r="F81" s="1165"/>
      <c r="G81" s="1165"/>
      <c r="H81" s="1165"/>
      <c r="I81" s="1165"/>
      <c r="J81" s="1166"/>
      <c r="K81" s="1139"/>
      <c r="L81" s="1140"/>
      <c r="M81" s="1140"/>
      <c r="N81" s="1140"/>
      <c r="O81" s="1140"/>
      <c r="P81" s="1140"/>
      <c r="Q81" s="1140"/>
      <c r="R81" s="1140"/>
      <c r="S81" s="1140"/>
      <c r="T81" s="1140"/>
      <c r="U81" s="1143"/>
      <c r="V81" s="1139"/>
      <c r="W81" s="1140"/>
      <c r="X81" s="1140"/>
      <c r="Y81" s="1140"/>
      <c r="Z81" s="1140"/>
      <c r="AA81" s="1140"/>
      <c r="AB81" s="1140"/>
      <c r="AC81" s="1140"/>
      <c r="AD81" s="1140"/>
      <c r="AE81" s="1140"/>
      <c r="AF81" s="1140"/>
      <c r="AG81" s="1140"/>
      <c r="AH81" s="1143"/>
      <c r="AI81" s="1139"/>
      <c r="AJ81" s="1140"/>
      <c r="AK81" s="1140"/>
      <c r="AL81" s="1140"/>
      <c r="AM81" s="1140"/>
      <c r="AN81" s="1140"/>
      <c r="AO81" s="1140"/>
      <c r="AP81" s="1140"/>
      <c r="AQ81" s="1140"/>
      <c r="AR81" s="1140"/>
      <c r="AS81" s="1140"/>
      <c r="AT81" s="1140"/>
      <c r="AU81" s="1143"/>
      <c r="AV81" s="1139"/>
      <c r="AW81" s="1140"/>
      <c r="AX81" s="1140"/>
      <c r="AY81" s="1140"/>
      <c r="AZ81" s="1140"/>
      <c r="BA81" s="1140"/>
      <c r="BB81" s="1140"/>
      <c r="BC81" s="1140"/>
      <c r="BD81" s="1140"/>
      <c r="BE81" s="1140"/>
      <c r="BF81" s="1140"/>
      <c r="BG81" s="1140"/>
      <c r="BH81" s="1140"/>
      <c r="BI81" s="1141"/>
      <c r="BJ81" s="365"/>
      <c r="BK81" s="603"/>
      <c r="BL81" s="365"/>
      <c r="EI81" s="561"/>
      <c r="EK81" s="1072"/>
      <c r="EL81" s="1080"/>
      <c r="EM81" s="408" t="s">
        <v>347</v>
      </c>
      <c r="EN81" s="406" t="s">
        <v>208</v>
      </c>
      <c r="EO81" s="456">
        <v>7</v>
      </c>
      <c r="EQ81" s="561"/>
    </row>
    <row r="82" spans="1:147" ht="19.5" customHeight="1" thickBot="1">
      <c r="A82" s="549"/>
      <c r="C82" s="1164"/>
      <c r="D82" s="1165"/>
      <c r="E82" s="1165"/>
      <c r="F82" s="1165"/>
      <c r="G82" s="1165"/>
      <c r="H82" s="1165"/>
      <c r="I82" s="1165"/>
      <c r="J82" s="1166"/>
      <c r="K82" s="68"/>
      <c r="L82" s="69"/>
      <c r="M82" s="71"/>
      <c r="N82" s="70" t="s">
        <v>53</v>
      </c>
      <c r="O82" s="71"/>
      <c r="P82" s="71"/>
      <c r="Q82" s="71"/>
      <c r="R82" s="71"/>
      <c r="S82" s="71"/>
      <c r="T82" s="71"/>
      <c r="U82" s="72"/>
      <c r="V82" s="73"/>
      <c r="W82" s="69"/>
      <c r="X82" s="71"/>
      <c r="Y82" s="56" t="s">
        <v>54</v>
      </c>
      <c r="Z82" s="71"/>
      <c r="AA82" s="71"/>
      <c r="AB82" s="71"/>
      <c r="AC82" s="71"/>
      <c r="AD82" s="71"/>
      <c r="AE82" s="71"/>
      <c r="AF82" s="71"/>
      <c r="AG82" s="75"/>
      <c r="AH82" s="75"/>
      <c r="AI82" s="76"/>
      <c r="AJ82" s="69"/>
      <c r="AK82" s="71"/>
      <c r="AL82" s="56" t="s">
        <v>54</v>
      </c>
      <c r="AM82" s="71"/>
      <c r="AN82" s="71"/>
      <c r="AO82" s="71"/>
      <c r="AP82" s="71"/>
      <c r="AQ82" s="71"/>
      <c r="AR82" s="71"/>
      <c r="AS82" s="71"/>
      <c r="AT82" s="75"/>
      <c r="AU82" s="77"/>
      <c r="AV82" s="75"/>
      <c r="AW82" s="69"/>
      <c r="AX82" s="71"/>
      <c r="AY82" s="56" t="s">
        <v>55</v>
      </c>
      <c r="AZ82" s="71"/>
      <c r="BA82" s="71"/>
      <c r="BB82" s="71"/>
      <c r="BC82" s="71"/>
      <c r="BD82" s="71"/>
      <c r="BE82" s="71"/>
      <c r="BF82" s="70"/>
      <c r="BG82" s="70"/>
      <c r="BH82" s="70"/>
      <c r="BI82" s="102"/>
      <c r="BJ82" s="70"/>
      <c r="BK82" s="605"/>
      <c r="BL82" s="70"/>
      <c r="EI82" s="561"/>
      <c r="EJ82" s="63"/>
      <c r="EK82" s="457"/>
      <c r="EL82" s="458"/>
      <c r="EM82" s="458"/>
      <c r="EN82" s="458"/>
      <c r="EO82" s="459"/>
      <c r="EQ82" s="561"/>
    </row>
    <row r="83" spans="1:147" ht="19.5" customHeight="1" thickBot="1">
      <c r="A83" s="549"/>
      <c r="C83" s="1164"/>
      <c r="D83" s="1165"/>
      <c r="E83" s="1165"/>
      <c r="F83" s="1165"/>
      <c r="G83" s="1165"/>
      <c r="H83" s="1165"/>
      <c r="I83" s="1165"/>
      <c r="J83" s="1166"/>
      <c r="K83" s="68"/>
      <c r="L83" s="71"/>
      <c r="M83" s="71"/>
      <c r="N83" s="71"/>
      <c r="O83" s="71"/>
      <c r="P83" s="71"/>
      <c r="Q83" s="71"/>
      <c r="R83" s="71"/>
      <c r="S83" s="71"/>
      <c r="T83" s="71"/>
      <c r="U83" s="72"/>
      <c r="V83" s="73"/>
      <c r="W83" s="71"/>
      <c r="X83" s="71"/>
      <c r="Y83" s="71"/>
      <c r="Z83" s="71"/>
      <c r="AA83" s="71"/>
      <c r="AB83" s="71"/>
      <c r="AC83" s="71"/>
      <c r="AD83" s="71"/>
      <c r="AE83" s="71"/>
      <c r="AF83" s="71"/>
      <c r="AG83" s="75"/>
      <c r="AH83" s="75"/>
      <c r="AI83" s="76"/>
      <c r="AJ83" s="71"/>
      <c r="AK83" s="71"/>
      <c r="AL83" s="71"/>
      <c r="AM83" s="71"/>
      <c r="AN83" s="71"/>
      <c r="AO83" s="71"/>
      <c r="AP83" s="71"/>
      <c r="AQ83" s="71"/>
      <c r="AR83" s="71"/>
      <c r="AS83" s="71"/>
      <c r="AT83" s="75"/>
      <c r="AU83" s="77"/>
      <c r="AV83" s="75"/>
      <c r="AW83" s="71"/>
      <c r="AX83" s="71"/>
      <c r="AY83" s="79"/>
      <c r="AZ83" s="71"/>
      <c r="BA83" s="71"/>
      <c r="BB83" s="71"/>
      <c r="BC83" s="71"/>
      <c r="BD83" s="71"/>
      <c r="BE83" s="71"/>
      <c r="BF83" s="70"/>
      <c r="BG83" s="70"/>
      <c r="BH83" s="70"/>
      <c r="BI83" s="102"/>
      <c r="BJ83" s="70"/>
      <c r="BK83" s="605"/>
      <c r="BL83" s="70"/>
      <c r="EI83" s="561"/>
      <c r="EK83" s="1" t="s">
        <v>364</v>
      </c>
      <c r="EQ83" s="561"/>
    </row>
    <row r="84" spans="1:147" ht="19.5" customHeight="1" thickBot="1">
      <c r="A84" s="549"/>
      <c r="C84" s="1164"/>
      <c r="D84" s="1165"/>
      <c r="E84" s="1165"/>
      <c r="F84" s="1165"/>
      <c r="G84" s="1165"/>
      <c r="H84" s="1165"/>
      <c r="I84" s="1165"/>
      <c r="J84" s="1166"/>
      <c r="K84" s="68"/>
      <c r="L84" s="69"/>
      <c r="M84" s="73"/>
      <c r="N84" s="1140" t="s">
        <v>56</v>
      </c>
      <c r="O84" s="1140"/>
      <c r="P84" s="1140"/>
      <c r="Q84" s="1140"/>
      <c r="R84" s="1140"/>
      <c r="S84" s="1140"/>
      <c r="T84" s="80"/>
      <c r="U84" s="81" t="s">
        <v>57</v>
      </c>
      <c r="V84" s="73"/>
      <c r="W84" s="69"/>
      <c r="X84" s="73"/>
      <c r="Y84" s="56" t="s">
        <v>58</v>
      </c>
      <c r="Z84" s="73"/>
      <c r="AA84" s="82"/>
      <c r="AB84" s="83"/>
      <c r="AC84" s="84"/>
      <c r="AD84" s="84"/>
      <c r="AE84" s="85"/>
      <c r="AF84" s="85"/>
      <c r="AG84" s="75"/>
      <c r="AH84" s="75"/>
      <c r="AI84" s="76"/>
      <c r="AJ84" s="69"/>
      <c r="AK84" s="73"/>
      <c r="AL84" s="56" t="s">
        <v>58</v>
      </c>
      <c r="AM84" s="73"/>
      <c r="AN84" s="82"/>
      <c r="AO84" s="83"/>
      <c r="AP84" s="84"/>
      <c r="AQ84" s="84"/>
      <c r="AR84" s="85"/>
      <c r="AS84" s="85"/>
      <c r="AT84" s="75"/>
      <c r="AU84" s="77"/>
      <c r="AV84" s="75"/>
      <c r="AW84" s="69"/>
      <c r="AX84" s="73"/>
      <c r="AY84" s="56" t="s">
        <v>59</v>
      </c>
      <c r="AZ84" s="73"/>
      <c r="BA84" s="82"/>
      <c r="BB84" s="83"/>
      <c r="BC84" s="84"/>
      <c r="BD84" s="84"/>
      <c r="BE84" s="85"/>
      <c r="BF84" s="70"/>
      <c r="BG84" s="70"/>
      <c r="BH84" s="70"/>
      <c r="BI84" s="102"/>
      <c r="BJ84" s="70"/>
      <c r="BK84" s="605"/>
      <c r="BL84" s="70"/>
      <c r="EI84" s="561"/>
      <c r="EK84" s="1073" t="s">
        <v>360</v>
      </c>
      <c r="EL84" s="405" t="s">
        <v>341</v>
      </c>
      <c r="EM84" s="405" t="s">
        <v>208</v>
      </c>
      <c r="EN84" s="466">
        <v>2</v>
      </c>
      <c r="EQ84" s="561"/>
    </row>
    <row r="85" spans="1:147" ht="19.5" customHeight="1" thickBot="1">
      <c r="A85" s="549"/>
      <c r="C85" s="1164"/>
      <c r="D85" s="1165"/>
      <c r="E85" s="1165"/>
      <c r="F85" s="1165"/>
      <c r="G85" s="1165"/>
      <c r="H85" s="1165"/>
      <c r="I85" s="1165"/>
      <c r="J85" s="1166"/>
      <c r="K85" s="68"/>
      <c r="L85" s="73"/>
      <c r="M85" s="73"/>
      <c r="N85" s="73"/>
      <c r="O85" s="73"/>
      <c r="P85" s="82"/>
      <c r="Q85" s="83"/>
      <c r="R85" s="83"/>
      <c r="S85" s="83"/>
      <c r="T85" s="86"/>
      <c r="U85" s="87"/>
      <c r="V85" s="73"/>
      <c r="W85" s="73"/>
      <c r="X85" s="73"/>
      <c r="Y85" s="70"/>
      <c r="Z85" s="73"/>
      <c r="AA85" s="82"/>
      <c r="AB85" s="83"/>
      <c r="AC85" s="83"/>
      <c r="AD85" s="83"/>
      <c r="AE85" s="86"/>
      <c r="AF85" s="86"/>
      <c r="AG85" s="75"/>
      <c r="AH85" s="75"/>
      <c r="AI85" s="76"/>
      <c r="AJ85" s="73"/>
      <c r="AK85" s="73"/>
      <c r="AL85" s="70"/>
      <c r="AM85" s="73"/>
      <c r="AN85" s="82"/>
      <c r="AO85" s="83"/>
      <c r="AP85" s="83"/>
      <c r="AQ85" s="83"/>
      <c r="AR85" s="86"/>
      <c r="AS85" s="86"/>
      <c r="AT85" s="75"/>
      <c r="AU85" s="77"/>
      <c r="AV85" s="75"/>
      <c r="AW85" s="73"/>
      <c r="AX85" s="73"/>
      <c r="AY85" s="70"/>
      <c r="AZ85" s="73"/>
      <c r="BA85" s="82"/>
      <c r="BB85" s="83"/>
      <c r="BC85" s="83"/>
      <c r="BD85" s="83"/>
      <c r="BE85" s="86"/>
      <c r="BF85" s="70"/>
      <c r="BG85" s="70"/>
      <c r="BH85" s="70"/>
      <c r="BI85" s="102"/>
      <c r="BJ85" s="70"/>
      <c r="BK85" s="605"/>
      <c r="BL85" s="70"/>
      <c r="EI85" s="561"/>
      <c r="EK85" s="1074"/>
      <c r="EL85" s="406" t="s">
        <v>257</v>
      </c>
      <c r="EM85" s="406" t="s">
        <v>206</v>
      </c>
      <c r="EN85" s="467">
        <v>36</v>
      </c>
      <c r="EQ85" s="561"/>
    </row>
    <row r="86" spans="1:147" ht="19.5" customHeight="1" thickBot="1">
      <c r="A86" s="549"/>
      <c r="C86" s="1164"/>
      <c r="D86" s="1165"/>
      <c r="E86" s="1165"/>
      <c r="F86" s="1165"/>
      <c r="G86" s="1165"/>
      <c r="H86" s="1165"/>
      <c r="I86" s="1165"/>
      <c r="J86" s="1166"/>
      <c r="K86" s="68"/>
      <c r="L86" s="69"/>
      <c r="M86" s="73"/>
      <c r="N86" s="70" t="s">
        <v>60</v>
      </c>
      <c r="O86" s="73"/>
      <c r="P86" s="82"/>
      <c r="Q86" s="83"/>
      <c r="R86" s="83"/>
      <c r="S86" s="83"/>
      <c r="T86" s="86"/>
      <c r="U86" s="87"/>
      <c r="V86" s="73"/>
      <c r="W86" s="69"/>
      <c r="X86" s="73"/>
      <c r="Y86" s="56" t="s">
        <v>59</v>
      </c>
      <c r="Z86" s="73"/>
      <c r="AA86" s="82"/>
      <c r="AB86" s="83"/>
      <c r="AC86" s="83"/>
      <c r="AD86" s="83"/>
      <c r="AE86" s="86"/>
      <c r="AF86" s="86"/>
      <c r="AG86" s="75"/>
      <c r="AH86" s="75"/>
      <c r="AI86" s="76"/>
      <c r="AJ86" s="69"/>
      <c r="AK86" s="73"/>
      <c r="AL86" s="56" t="s">
        <v>59</v>
      </c>
      <c r="AM86" s="73"/>
      <c r="AN86" s="82"/>
      <c r="AO86" s="83"/>
      <c r="AP86" s="83"/>
      <c r="AQ86" s="83"/>
      <c r="AR86" s="86"/>
      <c r="AS86" s="86"/>
      <c r="AT86" s="75"/>
      <c r="AU86" s="77"/>
      <c r="AV86" s="75"/>
      <c r="AW86" s="69"/>
      <c r="AX86" s="73"/>
      <c r="AY86" s="56" t="s">
        <v>61</v>
      </c>
      <c r="AZ86" s="73"/>
      <c r="BA86" s="82"/>
      <c r="BB86" s="83"/>
      <c r="BC86" s="83"/>
      <c r="BD86" s="83"/>
      <c r="BE86" s="86"/>
      <c r="BF86" s="70"/>
      <c r="BG86" s="70"/>
      <c r="BH86" s="70"/>
      <c r="BI86" s="102"/>
      <c r="BJ86" s="70"/>
      <c r="BK86" s="605"/>
      <c r="BL86" s="70"/>
      <c r="EI86" s="561"/>
      <c r="EK86" s="1074"/>
      <c r="EL86" s="406" t="s">
        <v>341</v>
      </c>
      <c r="EM86" s="406" t="s">
        <v>208</v>
      </c>
      <c r="EN86" s="467">
        <v>2</v>
      </c>
      <c r="EQ86" s="561"/>
    </row>
    <row r="87" spans="1:147" ht="19.5" customHeight="1" thickBot="1">
      <c r="A87" s="549"/>
      <c r="C87" s="1184"/>
      <c r="D87" s="1185"/>
      <c r="E87" s="1185"/>
      <c r="F87" s="1185"/>
      <c r="G87" s="1185"/>
      <c r="H87" s="1185"/>
      <c r="I87" s="1185"/>
      <c r="J87" s="1186"/>
      <c r="K87" s="107"/>
      <c r="L87" s="108"/>
      <c r="M87" s="108"/>
      <c r="N87" s="108"/>
      <c r="O87" s="108"/>
      <c r="P87" s="108"/>
      <c r="Q87" s="108"/>
      <c r="R87" s="108"/>
      <c r="S87" s="108"/>
      <c r="T87" s="108"/>
      <c r="U87" s="109"/>
      <c r="V87" s="107"/>
      <c r="W87" s="108"/>
      <c r="X87" s="108"/>
      <c r="Y87" s="108"/>
      <c r="Z87" s="108"/>
      <c r="AA87" s="108"/>
      <c r="AB87" s="108"/>
      <c r="AC87" s="108"/>
      <c r="AD87" s="108"/>
      <c r="AE87" s="108"/>
      <c r="AF87" s="108"/>
      <c r="AG87" s="108"/>
      <c r="AH87" s="109"/>
      <c r="AI87" s="110"/>
      <c r="AJ87" s="110"/>
      <c r="AK87" s="110"/>
      <c r="AL87" s="110"/>
      <c r="AM87" s="110"/>
      <c r="AN87" s="110"/>
      <c r="AO87" s="110"/>
      <c r="AP87" s="110"/>
      <c r="AQ87" s="110"/>
      <c r="AR87" s="110"/>
      <c r="AS87" s="110"/>
      <c r="AT87" s="110"/>
      <c r="AU87" s="110"/>
      <c r="AV87" s="111"/>
      <c r="AW87" s="110"/>
      <c r="AX87" s="110"/>
      <c r="AY87" s="110"/>
      <c r="AZ87" s="110"/>
      <c r="BA87" s="110"/>
      <c r="BB87" s="110"/>
      <c r="BC87" s="110"/>
      <c r="BD87" s="110"/>
      <c r="BE87" s="110"/>
      <c r="BF87" s="110"/>
      <c r="BG87" s="110"/>
      <c r="BH87" s="110"/>
      <c r="BI87" s="112"/>
      <c r="BJ87" s="75"/>
      <c r="BK87" s="604"/>
      <c r="BL87" s="75"/>
      <c r="EI87" s="561"/>
      <c r="EK87" s="1074"/>
      <c r="EL87" s="406" t="s">
        <v>257</v>
      </c>
      <c r="EM87" s="406" t="s">
        <v>206</v>
      </c>
      <c r="EN87" s="467">
        <v>36</v>
      </c>
      <c r="EQ87" s="561"/>
    </row>
    <row r="88" spans="1:147" ht="19.5" customHeight="1">
      <c r="A88" s="549"/>
      <c r="C88" s="113"/>
      <c r="D88" s="113"/>
      <c r="E88" s="113"/>
      <c r="F88" s="113"/>
      <c r="G88" s="113"/>
      <c r="H88" s="113"/>
      <c r="I88" s="113"/>
      <c r="J88" s="113"/>
      <c r="K88" s="113"/>
      <c r="L88" s="113"/>
      <c r="M88" s="113"/>
      <c r="N88" s="113"/>
      <c r="O88" s="113"/>
      <c r="P88" s="114"/>
      <c r="Q88" s="115"/>
      <c r="R88" s="115"/>
      <c r="S88" s="115"/>
      <c r="T88" s="116"/>
      <c r="U88" s="116"/>
      <c r="V88" s="113"/>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604"/>
      <c r="BL88" s="117"/>
      <c r="EI88" s="561"/>
      <c r="EK88" s="1074"/>
      <c r="EL88" s="406" t="s">
        <v>341</v>
      </c>
      <c r="EM88" s="406" t="s">
        <v>208</v>
      </c>
      <c r="EN88" s="467">
        <v>2</v>
      </c>
      <c r="EQ88" s="561"/>
    </row>
    <row r="89" spans="1:147" ht="19.5" customHeight="1" thickBot="1">
      <c r="A89" s="549"/>
      <c r="C89" s="25" t="s">
        <v>424</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550"/>
      <c r="BL89" s="1"/>
      <c r="EI89" s="561"/>
      <c r="EK89" s="1074"/>
      <c r="EL89" s="406" t="s">
        <v>257</v>
      </c>
      <c r="EM89" s="406" t="s">
        <v>206</v>
      </c>
      <c r="EN89" s="467">
        <v>36</v>
      </c>
      <c r="EQ89" s="561"/>
    </row>
    <row r="90" spans="1:147" ht="19.5" customHeight="1" thickBot="1">
      <c r="A90" s="549"/>
      <c r="C90" s="1153" t="s">
        <v>69</v>
      </c>
      <c r="D90" s="1154"/>
      <c r="E90" s="1154"/>
      <c r="F90" s="1154"/>
      <c r="G90" s="1154"/>
      <c r="H90" s="1154"/>
      <c r="I90" s="1154"/>
      <c r="J90" s="1154"/>
      <c r="K90" s="1154"/>
      <c r="L90" s="1154"/>
      <c r="M90" s="1154"/>
      <c r="N90" s="1154"/>
      <c r="O90" s="1154"/>
      <c r="P90" s="1154"/>
      <c r="Q90" s="1154"/>
      <c r="R90" s="1154"/>
      <c r="S90" s="1154"/>
      <c r="T90" s="1154"/>
      <c r="U90" s="1154"/>
      <c r="V90" s="1154"/>
      <c r="W90" s="1154"/>
      <c r="X90" s="1154"/>
      <c r="Y90" s="1154"/>
      <c r="Z90" s="1154"/>
      <c r="AA90" s="1154"/>
      <c r="AB90" s="1154"/>
      <c r="AC90" s="1154"/>
      <c r="AD90" s="1154"/>
      <c r="AE90" s="1154"/>
      <c r="AF90" s="1154"/>
      <c r="AG90" s="1154"/>
      <c r="AH90" s="1154"/>
      <c r="AI90" s="1154"/>
      <c r="AJ90" s="1154"/>
      <c r="AK90" s="1154"/>
      <c r="AL90" s="1154"/>
      <c r="AM90" s="1154"/>
      <c r="AN90" s="1154"/>
      <c r="AO90" s="1154"/>
      <c r="AP90" s="1154"/>
      <c r="AQ90" s="1154"/>
      <c r="AR90" s="1154"/>
      <c r="AS90" s="1154"/>
      <c r="AT90" s="1154"/>
      <c r="AU90" s="1154"/>
      <c r="AV90" s="1154"/>
      <c r="AW90" s="1154"/>
      <c r="AX90" s="1154"/>
      <c r="AY90" s="1154"/>
      <c r="AZ90" s="1154"/>
      <c r="BA90" s="1154"/>
      <c r="BB90" s="1154"/>
      <c r="BC90" s="1154"/>
      <c r="BD90" s="1154"/>
      <c r="BE90" s="1154"/>
      <c r="BF90" s="1154"/>
      <c r="BG90" s="1154"/>
      <c r="BH90" s="1154"/>
      <c r="BI90" s="1155"/>
      <c r="BJ90" s="364"/>
      <c r="BK90" s="607"/>
      <c r="BL90" s="1"/>
      <c r="EI90" s="561"/>
      <c r="EK90" s="1074"/>
      <c r="EL90" s="406" t="s">
        <v>341</v>
      </c>
      <c r="EM90" s="406" t="s">
        <v>208</v>
      </c>
      <c r="EN90" s="467">
        <v>2</v>
      </c>
      <c r="EQ90" s="561"/>
    </row>
    <row r="91" spans="1:147" ht="19.5" customHeight="1">
      <c r="A91" s="549"/>
      <c r="C91" s="1149"/>
      <c r="D91" s="1150"/>
      <c r="E91" s="1150"/>
      <c r="F91" s="1150"/>
      <c r="G91" s="1150"/>
      <c r="H91" s="1150"/>
      <c r="I91" s="1150"/>
      <c r="J91" s="1150"/>
      <c r="K91" s="1150"/>
      <c r="L91" s="1150"/>
      <c r="M91" s="1150"/>
      <c r="N91" s="1150"/>
      <c r="O91" s="1150"/>
      <c r="P91" s="1150"/>
      <c r="Q91" s="1150"/>
      <c r="R91" s="1150"/>
      <c r="S91" s="1150"/>
      <c r="T91" s="1150"/>
      <c r="U91" s="1150"/>
      <c r="V91" s="1150"/>
      <c r="W91" s="1150"/>
      <c r="X91" s="1150"/>
      <c r="Y91" s="1150"/>
      <c r="Z91" s="1150"/>
      <c r="AA91" s="1150"/>
      <c r="AB91" s="1150"/>
      <c r="AC91" s="1150"/>
      <c r="AD91" s="1150"/>
      <c r="AE91" s="1150"/>
      <c r="AF91" s="1150"/>
      <c r="AG91" s="1150"/>
      <c r="AH91" s="1150"/>
      <c r="AI91" s="1150"/>
      <c r="AJ91" s="1150"/>
      <c r="AK91" s="1150"/>
      <c r="AL91" s="1150"/>
      <c r="AM91" s="1150"/>
      <c r="AN91" s="1150"/>
      <c r="AO91" s="1150"/>
      <c r="AP91" s="1150"/>
      <c r="AQ91" s="1150"/>
      <c r="AR91" s="1150"/>
      <c r="AS91" s="1150"/>
      <c r="AT91" s="1150"/>
      <c r="AU91" s="1150"/>
      <c r="AV91" s="1150"/>
      <c r="AW91" s="1150"/>
      <c r="AX91" s="1150"/>
      <c r="AY91" s="1150"/>
      <c r="AZ91" s="1150"/>
      <c r="BA91" s="1150"/>
      <c r="BB91" s="1150"/>
      <c r="BC91" s="1150"/>
      <c r="BD91" s="1150"/>
      <c r="BE91" s="1150"/>
      <c r="BF91" s="1150"/>
      <c r="BG91" s="1150"/>
      <c r="BH91" s="1150"/>
      <c r="BI91" s="1151"/>
      <c r="BJ91" s="364"/>
      <c r="BK91" s="607"/>
      <c r="BL91" s="364"/>
      <c r="EI91" s="561"/>
      <c r="EK91" s="1074"/>
      <c r="EL91" s="406" t="s">
        <v>257</v>
      </c>
      <c r="EM91" s="406" t="s">
        <v>206</v>
      </c>
      <c r="EN91" s="467">
        <v>36</v>
      </c>
      <c r="EQ91" s="561"/>
    </row>
    <row r="92" spans="1:147" ht="19.5" customHeight="1">
      <c r="A92" s="549"/>
      <c r="C92" s="1149"/>
      <c r="D92" s="1150"/>
      <c r="E92" s="1150"/>
      <c r="F92" s="1150"/>
      <c r="G92" s="1150"/>
      <c r="H92" s="1150"/>
      <c r="I92" s="1150"/>
      <c r="J92" s="1150"/>
      <c r="K92" s="1150"/>
      <c r="L92" s="1150"/>
      <c r="M92" s="1150"/>
      <c r="N92" s="1150"/>
      <c r="O92" s="1150"/>
      <c r="P92" s="1150"/>
      <c r="Q92" s="1150"/>
      <c r="R92" s="1150"/>
      <c r="S92" s="1150"/>
      <c r="T92" s="1150"/>
      <c r="U92" s="1150"/>
      <c r="V92" s="1150"/>
      <c r="W92" s="1150"/>
      <c r="X92" s="1150"/>
      <c r="Y92" s="1150"/>
      <c r="Z92" s="1150"/>
      <c r="AA92" s="1150"/>
      <c r="AB92" s="1150"/>
      <c r="AC92" s="1150"/>
      <c r="AD92" s="1150"/>
      <c r="AE92" s="1150"/>
      <c r="AF92" s="1150"/>
      <c r="AG92" s="1150"/>
      <c r="AH92" s="1150"/>
      <c r="AI92" s="1150"/>
      <c r="AJ92" s="1150"/>
      <c r="AK92" s="1150"/>
      <c r="AL92" s="1150"/>
      <c r="AM92" s="1150"/>
      <c r="AN92" s="1150"/>
      <c r="AO92" s="1150"/>
      <c r="AP92" s="1150"/>
      <c r="AQ92" s="1150"/>
      <c r="AR92" s="1150"/>
      <c r="AS92" s="1150"/>
      <c r="AT92" s="1150"/>
      <c r="AU92" s="1150"/>
      <c r="AV92" s="1150"/>
      <c r="AW92" s="1150"/>
      <c r="AX92" s="1150"/>
      <c r="AY92" s="1150"/>
      <c r="AZ92" s="1150"/>
      <c r="BA92" s="1150"/>
      <c r="BB92" s="1150"/>
      <c r="BC92" s="1150"/>
      <c r="BD92" s="1150"/>
      <c r="BE92" s="1150"/>
      <c r="BF92" s="1150"/>
      <c r="BG92" s="1150"/>
      <c r="BH92" s="1150"/>
      <c r="BI92" s="1151"/>
      <c r="BJ92" s="364"/>
      <c r="BK92" s="607"/>
      <c r="BL92" s="364"/>
      <c r="EI92" s="561"/>
      <c r="EK92" s="1074"/>
      <c r="EL92" s="406" t="s">
        <v>341</v>
      </c>
      <c r="EM92" s="406" t="s">
        <v>208</v>
      </c>
      <c r="EN92" s="467">
        <v>2</v>
      </c>
      <c r="EQ92" s="561"/>
    </row>
    <row r="93" spans="1:147" ht="19.5" customHeight="1">
      <c r="A93" s="549"/>
      <c r="C93" s="1149"/>
      <c r="D93" s="1150"/>
      <c r="E93" s="1150"/>
      <c r="F93" s="1150"/>
      <c r="G93" s="1150"/>
      <c r="H93" s="1150"/>
      <c r="I93" s="1150"/>
      <c r="J93" s="1150"/>
      <c r="K93" s="1150"/>
      <c r="L93" s="1150"/>
      <c r="M93" s="1150"/>
      <c r="N93" s="1150"/>
      <c r="O93" s="1150"/>
      <c r="P93" s="1150"/>
      <c r="Q93" s="1150"/>
      <c r="R93" s="1150"/>
      <c r="S93" s="1150"/>
      <c r="T93" s="1150"/>
      <c r="U93" s="1150"/>
      <c r="V93" s="1150"/>
      <c r="W93" s="1150"/>
      <c r="X93" s="1150"/>
      <c r="Y93" s="1150"/>
      <c r="Z93" s="1150"/>
      <c r="AA93" s="1150"/>
      <c r="AB93" s="1150"/>
      <c r="AC93" s="1150"/>
      <c r="AD93" s="1150"/>
      <c r="AE93" s="1150"/>
      <c r="AF93" s="1150"/>
      <c r="AG93" s="1150"/>
      <c r="AH93" s="1150"/>
      <c r="AI93" s="1150"/>
      <c r="AJ93" s="1150"/>
      <c r="AK93" s="1150"/>
      <c r="AL93" s="1150"/>
      <c r="AM93" s="1150"/>
      <c r="AN93" s="1150"/>
      <c r="AO93" s="1150"/>
      <c r="AP93" s="1150"/>
      <c r="AQ93" s="1150"/>
      <c r="AR93" s="1150"/>
      <c r="AS93" s="1150"/>
      <c r="AT93" s="1150"/>
      <c r="AU93" s="1150"/>
      <c r="AV93" s="1150"/>
      <c r="AW93" s="1150"/>
      <c r="AX93" s="1150"/>
      <c r="AY93" s="1150"/>
      <c r="AZ93" s="1150"/>
      <c r="BA93" s="1150"/>
      <c r="BB93" s="1150"/>
      <c r="BC93" s="1150"/>
      <c r="BD93" s="1150"/>
      <c r="BE93" s="1150"/>
      <c r="BF93" s="1150"/>
      <c r="BG93" s="1150"/>
      <c r="BH93" s="1150"/>
      <c r="BI93" s="1151"/>
      <c r="BJ93" s="364"/>
      <c r="BK93" s="607"/>
      <c r="BL93" s="364"/>
      <c r="EI93" s="561"/>
      <c r="EK93" s="1074"/>
      <c r="EL93" s="406" t="s">
        <v>257</v>
      </c>
      <c r="EM93" s="406" t="s">
        <v>206</v>
      </c>
      <c r="EN93" s="467">
        <v>36</v>
      </c>
      <c r="EQ93" s="561"/>
    </row>
    <row r="94" spans="1:147" ht="19.5" customHeight="1">
      <c r="A94" s="549"/>
      <c r="C94" s="1149"/>
      <c r="D94" s="1150"/>
      <c r="E94" s="1150"/>
      <c r="F94" s="1150"/>
      <c r="G94" s="1150"/>
      <c r="H94" s="1150"/>
      <c r="I94" s="1150"/>
      <c r="J94" s="1150"/>
      <c r="K94" s="1150"/>
      <c r="L94" s="1150"/>
      <c r="M94" s="1150"/>
      <c r="N94" s="1150"/>
      <c r="O94" s="1150"/>
      <c r="P94" s="1150"/>
      <c r="Q94" s="1150"/>
      <c r="R94" s="1150"/>
      <c r="S94" s="1150"/>
      <c r="T94" s="1150"/>
      <c r="U94" s="1150"/>
      <c r="V94" s="1150"/>
      <c r="W94" s="1150"/>
      <c r="X94" s="1150"/>
      <c r="Y94" s="1150"/>
      <c r="Z94" s="1150"/>
      <c r="AA94" s="1150"/>
      <c r="AB94" s="1150"/>
      <c r="AC94" s="1150"/>
      <c r="AD94" s="1150"/>
      <c r="AE94" s="1150"/>
      <c r="AF94" s="1150"/>
      <c r="AG94" s="1150"/>
      <c r="AH94" s="1150"/>
      <c r="AI94" s="1150"/>
      <c r="AJ94" s="1150"/>
      <c r="AK94" s="1150"/>
      <c r="AL94" s="1150"/>
      <c r="AM94" s="1150"/>
      <c r="AN94" s="1150"/>
      <c r="AO94" s="1150"/>
      <c r="AP94" s="1150"/>
      <c r="AQ94" s="1150"/>
      <c r="AR94" s="1150"/>
      <c r="AS94" s="1150"/>
      <c r="AT94" s="1150"/>
      <c r="AU94" s="1150"/>
      <c r="AV94" s="1150"/>
      <c r="AW94" s="1150"/>
      <c r="AX94" s="1150"/>
      <c r="AY94" s="1150"/>
      <c r="AZ94" s="1150"/>
      <c r="BA94" s="1150"/>
      <c r="BB94" s="1150"/>
      <c r="BC94" s="1150"/>
      <c r="BD94" s="1150"/>
      <c r="BE94" s="1150"/>
      <c r="BF94" s="1150"/>
      <c r="BG94" s="1150"/>
      <c r="BH94" s="1150"/>
      <c r="BI94" s="1151"/>
      <c r="BJ94" s="364"/>
      <c r="BK94" s="607"/>
      <c r="BL94" s="364"/>
      <c r="EI94" s="561"/>
      <c r="EK94" s="1074"/>
      <c r="EL94" s="406" t="s">
        <v>341</v>
      </c>
      <c r="EM94" s="406" t="s">
        <v>208</v>
      </c>
      <c r="EN94" s="467">
        <v>2</v>
      </c>
      <c r="EQ94" s="561"/>
    </row>
    <row r="95" spans="1:147" ht="19.5" customHeight="1">
      <c r="A95" s="549"/>
      <c r="C95" s="1149"/>
      <c r="D95" s="1150"/>
      <c r="E95" s="1150"/>
      <c r="F95" s="1150"/>
      <c r="G95" s="1150"/>
      <c r="H95" s="1150"/>
      <c r="I95" s="1150"/>
      <c r="J95" s="1150"/>
      <c r="K95" s="1150"/>
      <c r="L95" s="1150"/>
      <c r="M95" s="1150"/>
      <c r="N95" s="1150"/>
      <c r="O95" s="1150"/>
      <c r="P95" s="1150"/>
      <c r="Q95" s="1150"/>
      <c r="R95" s="1150"/>
      <c r="S95" s="1150"/>
      <c r="T95" s="1150"/>
      <c r="U95" s="1150"/>
      <c r="V95" s="1150"/>
      <c r="W95" s="1150"/>
      <c r="X95" s="1150"/>
      <c r="Y95" s="1150"/>
      <c r="Z95" s="1150"/>
      <c r="AA95" s="1150"/>
      <c r="AB95" s="1150"/>
      <c r="AC95" s="1150"/>
      <c r="AD95" s="1150"/>
      <c r="AE95" s="1150"/>
      <c r="AF95" s="1150"/>
      <c r="AG95" s="1150"/>
      <c r="AH95" s="1150"/>
      <c r="AI95" s="1150"/>
      <c r="AJ95" s="1150"/>
      <c r="AK95" s="1150"/>
      <c r="AL95" s="1150"/>
      <c r="AM95" s="1150"/>
      <c r="AN95" s="1150"/>
      <c r="AO95" s="1150"/>
      <c r="AP95" s="1150"/>
      <c r="AQ95" s="1150"/>
      <c r="AR95" s="1150"/>
      <c r="AS95" s="1150"/>
      <c r="AT95" s="1150"/>
      <c r="AU95" s="1150"/>
      <c r="AV95" s="1150"/>
      <c r="AW95" s="1150"/>
      <c r="AX95" s="1150"/>
      <c r="AY95" s="1150"/>
      <c r="AZ95" s="1150"/>
      <c r="BA95" s="1150"/>
      <c r="BB95" s="1150"/>
      <c r="BC95" s="1150"/>
      <c r="BD95" s="1150"/>
      <c r="BE95" s="1150"/>
      <c r="BF95" s="1150"/>
      <c r="BG95" s="1150"/>
      <c r="BH95" s="1150"/>
      <c r="BI95" s="1151"/>
      <c r="BJ95" s="364"/>
      <c r="BK95" s="607"/>
      <c r="BL95" s="364"/>
      <c r="EI95" s="561"/>
      <c r="EK95" s="1074"/>
      <c r="EL95" s="406" t="s">
        <v>257</v>
      </c>
      <c r="EM95" s="406" t="s">
        <v>206</v>
      </c>
      <c r="EN95" s="467">
        <v>36</v>
      </c>
      <c r="EQ95" s="561"/>
    </row>
    <row r="96" spans="1:147" ht="19.5" customHeight="1">
      <c r="A96" s="549"/>
      <c r="C96" s="1149"/>
      <c r="D96" s="1150"/>
      <c r="E96" s="1150"/>
      <c r="F96" s="1150"/>
      <c r="G96" s="1150"/>
      <c r="H96" s="1150"/>
      <c r="I96" s="1150"/>
      <c r="J96" s="1150"/>
      <c r="K96" s="1150"/>
      <c r="L96" s="1150"/>
      <c r="M96" s="1150"/>
      <c r="N96" s="1150"/>
      <c r="O96" s="1150"/>
      <c r="P96" s="1150"/>
      <c r="Q96" s="1150"/>
      <c r="R96" s="1150"/>
      <c r="S96" s="1150"/>
      <c r="T96" s="1150"/>
      <c r="U96" s="1150"/>
      <c r="V96" s="1150"/>
      <c r="W96" s="1150"/>
      <c r="X96" s="1150"/>
      <c r="Y96" s="1150"/>
      <c r="Z96" s="1150"/>
      <c r="AA96" s="1150"/>
      <c r="AB96" s="1150"/>
      <c r="AC96" s="1150"/>
      <c r="AD96" s="1150"/>
      <c r="AE96" s="1150"/>
      <c r="AF96" s="1150"/>
      <c r="AG96" s="1150"/>
      <c r="AH96" s="1150"/>
      <c r="AI96" s="1150"/>
      <c r="AJ96" s="1150"/>
      <c r="AK96" s="1150"/>
      <c r="AL96" s="1150"/>
      <c r="AM96" s="1150"/>
      <c r="AN96" s="1150"/>
      <c r="AO96" s="1150"/>
      <c r="AP96" s="1150"/>
      <c r="AQ96" s="1150"/>
      <c r="AR96" s="1150"/>
      <c r="AS96" s="1150"/>
      <c r="AT96" s="1150"/>
      <c r="AU96" s="1150"/>
      <c r="AV96" s="1150"/>
      <c r="AW96" s="1150"/>
      <c r="AX96" s="1150"/>
      <c r="AY96" s="1150"/>
      <c r="AZ96" s="1150"/>
      <c r="BA96" s="1150"/>
      <c r="BB96" s="1150"/>
      <c r="BC96" s="1150"/>
      <c r="BD96" s="1150"/>
      <c r="BE96" s="1150"/>
      <c r="BF96" s="1150"/>
      <c r="BG96" s="1150"/>
      <c r="BH96" s="1150"/>
      <c r="BI96" s="1151"/>
      <c r="BJ96" s="364"/>
      <c r="BK96" s="607"/>
      <c r="BL96" s="364"/>
      <c r="EI96" s="561"/>
      <c r="EK96" s="1074"/>
      <c r="EL96" s="406" t="s">
        <v>341</v>
      </c>
      <c r="EM96" s="406" t="s">
        <v>208</v>
      </c>
      <c r="EN96" s="467">
        <v>2</v>
      </c>
      <c r="EQ96" s="561"/>
    </row>
    <row r="97" spans="1:147" ht="19.5" customHeight="1" thickBot="1">
      <c r="A97" s="549"/>
      <c r="C97" s="1149"/>
      <c r="D97" s="1150"/>
      <c r="E97" s="1150"/>
      <c r="F97" s="1150"/>
      <c r="G97" s="1150"/>
      <c r="H97" s="1150"/>
      <c r="I97" s="1150"/>
      <c r="J97" s="1150"/>
      <c r="K97" s="1150"/>
      <c r="L97" s="1150"/>
      <c r="M97" s="1150"/>
      <c r="N97" s="1150"/>
      <c r="O97" s="1150"/>
      <c r="P97" s="1150"/>
      <c r="Q97" s="1150"/>
      <c r="R97" s="1150"/>
      <c r="S97" s="1150"/>
      <c r="T97" s="1150"/>
      <c r="U97" s="1150"/>
      <c r="V97" s="1150"/>
      <c r="W97" s="1150"/>
      <c r="X97" s="1150"/>
      <c r="Y97" s="1150"/>
      <c r="Z97" s="1150"/>
      <c r="AA97" s="1150"/>
      <c r="AB97" s="1150"/>
      <c r="AC97" s="1150"/>
      <c r="AD97" s="1150"/>
      <c r="AE97" s="1150"/>
      <c r="AF97" s="1150"/>
      <c r="AG97" s="1150"/>
      <c r="AH97" s="1150"/>
      <c r="AI97" s="1150"/>
      <c r="AJ97" s="1150"/>
      <c r="AK97" s="1150"/>
      <c r="AL97" s="1150"/>
      <c r="AM97" s="1150"/>
      <c r="AN97" s="1150"/>
      <c r="AO97" s="1150"/>
      <c r="AP97" s="1150"/>
      <c r="AQ97" s="1150"/>
      <c r="AR97" s="1150"/>
      <c r="AS97" s="1150"/>
      <c r="AT97" s="1150"/>
      <c r="AU97" s="1150"/>
      <c r="AV97" s="1150"/>
      <c r="AW97" s="1150"/>
      <c r="AX97" s="1150"/>
      <c r="AY97" s="1150"/>
      <c r="AZ97" s="1150"/>
      <c r="BA97" s="1150"/>
      <c r="BB97" s="1150"/>
      <c r="BC97" s="1150"/>
      <c r="BD97" s="1150"/>
      <c r="BE97" s="1150"/>
      <c r="BF97" s="1150"/>
      <c r="BG97" s="1150"/>
      <c r="BH97" s="1150"/>
      <c r="BI97" s="1151"/>
      <c r="BJ97" s="364"/>
      <c r="BK97" s="607"/>
      <c r="BL97" s="364"/>
      <c r="EI97" s="561"/>
      <c r="EK97" s="1074"/>
      <c r="EL97" s="407" t="s">
        <v>257</v>
      </c>
      <c r="EM97" s="407" t="s">
        <v>206</v>
      </c>
      <c r="EN97" s="468">
        <v>36</v>
      </c>
      <c r="EQ97" s="561"/>
    </row>
    <row r="98" spans="1:147" ht="24.75" customHeight="1" thickBot="1">
      <c r="A98" s="549"/>
      <c r="C98" s="1048" t="s">
        <v>100</v>
      </c>
      <c r="D98" s="885"/>
      <c r="E98" s="885"/>
      <c r="F98" s="885"/>
      <c r="G98" s="885"/>
      <c r="H98" s="885"/>
      <c r="I98" s="885"/>
      <c r="J98" s="885"/>
      <c r="K98" s="885"/>
      <c r="L98" s="885"/>
      <c r="M98" s="885"/>
      <c r="N98" s="885"/>
      <c r="O98" s="885"/>
      <c r="P98" s="885"/>
      <c r="Q98" s="885"/>
      <c r="R98" s="885"/>
      <c r="S98" s="885"/>
      <c r="T98" s="885"/>
      <c r="U98" s="885"/>
      <c r="V98" s="885"/>
      <c r="W98" s="1156"/>
      <c r="X98" s="890" t="s">
        <v>70</v>
      </c>
      <c r="Y98" s="891"/>
      <c r="Z98" s="891"/>
      <c r="AA98" s="891"/>
      <c r="AB98" s="891"/>
      <c r="AC98" s="1152"/>
      <c r="AD98" s="1152"/>
      <c r="AE98" s="1152"/>
      <c r="AF98" s="1152"/>
      <c r="AG98" s="1152"/>
      <c r="AH98" s="1152"/>
      <c r="AI98" s="1152"/>
      <c r="AJ98" s="1152"/>
      <c r="AK98" s="1152"/>
      <c r="AL98" s="1152"/>
      <c r="AM98" s="1157"/>
      <c r="AN98" s="890" t="s">
        <v>71</v>
      </c>
      <c r="AO98" s="891"/>
      <c r="AP98" s="891"/>
      <c r="AQ98" s="891"/>
      <c r="AR98" s="891"/>
      <c r="AS98" s="1152"/>
      <c r="AT98" s="1152"/>
      <c r="AU98" s="1152"/>
      <c r="AV98" s="1152"/>
      <c r="AW98" s="1152"/>
      <c r="AX98" s="1152"/>
      <c r="AY98" s="1152"/>
      <c r="AZ98" s="1152"/>
      <c r="BA98" s="1152"/>
      <c r="BB98" s="1152"/>
      <c r="BC98" s="1152"/>
      <c r="BD98" s="1152"/>
      <c r="BE98" s="118"/>
      <c r="BF98" s="118"/>
      <c r="BG98" s="118"/>
      <c r="BH98" s="118"/>
      <c r="BI98" s="119"/>
      <c r="BJ98" s="364"/>
      <c r="BK98" s="551"/>
      <c r="BL98" s="364"/>
      <c r="EI98" s="561"/>
      <c r="EK98" s="1073" t="s">
        <v>361</v>
      </c>
      <c r="EL98" s="405" t="s">
        <v>362</v>
      </c>
      <c r="EM98" s="405" t="s">
        <v>206</v>
      </c>
      <c r="EN98" s="421">
        <v>24</v>
      </c>
      <c r="EQ98" s="561"/>
    </row>
    <row r="99" spans="1:147" ht="19.5" customHeight="1">
      <c r="A99" s="549"/>
      <c r="BK99" s="549"/>
      <c r="BL99" s="364"/>
      <c r="EI99" s="561"/>
      <c r="EK99" s="1075"/>
      <c r="EL99" s="408" t="s">
        <v>363</v>
      </c>
      <c r="EM99" s="408" t="s">
        <v>206</v>
      </c>
      <c r="EN99" s="422">
        <v>24</v>
      </c>
      <c r="EQ99" s="561"/>
    </row>
    <row r="100" spans="1:147" ht="19.5" customHeight="1">
      <c r="A100" s="549"/>
      <c r="B100" s="549"/>
      <c r="C100" s="549"/>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49"/>
      <c r="AN100" s="549"/>
      <c r="AO100" s="549"/>
      <c r="AP100" s="549"/>
      <c r="AQ100" s="549"/>
      <c r="AR100" s="549"/>
      <c r="AS100" s="549"/>
      <c r="AT100" s="549"/>
      <c r="AU100" s="549"/>
      <c r="AV100" s="549"/>
      <c r="AW100" s="549"/>
      <c r="AX100" s="549"/>
      <c r="AY100" s="549"/>
      <c r="AZ100" s="549"/>
      <c r="BA100" s="549"/>
      <c r="BB100" s="549"/>
      <c r="BC100" s="549"/>
      <c r="BD100" s="549"/>
      <c r="BE100" s="549"/>
      <c r="BF100" s="549"/>
      <c r="BG100" s="549"/>
      <c r="BH100" s="549"/>
      <c r="BI100" s="549"/>
      <c r="BJ100" s="549"/>
      <c r="BK100" s="549"/>
      <c r="BL100" s="364"/>
      <c r="EI100" s="561"/>
      <c r="EQ100" s="561"/>
    </row>
    <row r="101" spans="139:147" ht="13.5" customHeight="1">
      <c r="EI101" s="561"/>
      <c r="EJ101" s="561"/>
      <c r="EK101" s="561"/>
      <c r="EL101" s="561"/>
      <c r="EM101" s="561"/>
      <c r="EN101" s="561"/>
      <c r="EO101" s="561"/>
      <c r="EP101" s="561"/>
      <c r="EQ101" s="561"/>
    </row>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sheetProtection/>
  <mergeCells count="185">
    <mergeCell ref="K4:U5"/>
    <mergeCell ref="C4:J11"/>
    <mergeCell ref="C70:J87"/>
    <mergeCell ref="C94:BI94"/>
    <mergeCell ref="C95:BI95"/>
    <mergeCell ref="C96:BI96"/>
    <mergeCell ref="V70:AH71"/>
    <mergeCell ref="K70:U73"/>
    <mergeCell ref="AV70:BI71"/>
    <mergeCell ref="N76:S76"/>
    <mergeCell ref="C3:J3"/>
    <mergeCell ref="K3:U3"/>
    <mergeCell ref="V3:AH3"/>
    <mergeCell ref="AI3:AU3"/>
    <mergeCell ref="K12:U13"/>
    <mergeCell ref="N16:S16"/>
    <mergeCell ref="V12:AH13"/>
    <mergeCell ref="C12:J15"/>
    <mergeCell ref="N8:S8"/>
    <mergeCell ref="V4:AH5"/>
    <mergeCell ref="X98:AB98"/>
    <mergeCell ref="AI12:AU13"/>
    <mergeCell ref="AV12:BI13"/>
    <mergeCell ref="AI4:AU5"/>
    <mergeCell ref="AI20:AU21"/>
    <mergeCell ref="AV20:BI21"/>
    <mergeCell ref="C93:BI93"/>
    <mergeCell ref="C91:BI91"/>
    <mergeCell ref="AI80:AU81"/>
    <mergeCell ref="AN98:AR98"/>
    <mergeCell ref="AV3:BI3"/>
    <mergeCell ref="AV4:BI5"/>
    <mergeCell ref="AV28:BI29"/>
    <mergeCell ref="C97:BI97"/>
    <mergeCell ref="N32:S32"/>
    <mergeCell ref="V28:AH29"/>
    <mergeCell ref="K80:U81"/>
    <mergeCell ref="V80:AH81"/>
    <mergeCell ref="K20:U21"/>
    <mergeCell ref="V20:AH21"/>
    <mergeCell ref="C98:W98"/>
    <mergeCell ref="AC98:AM98"/>
    <mergeCell ref="N41:S41"/>
    <mergeCell ref="C28:J35"/>
    <mergeCell ref="C36:J53"/>
    <mergeCell ref="C54:J69"/>
    <mergeCell ref="N66:S66"/>
    <mergeCell ref="N58:S58"/>
    <mergeCell ref="AI70:AU71"/>
    <mergeCell ref="N84:S84"/>
    <mergeCell ref="AS98:BD98"/>
    <mergeCell ref="K28:U29"/>
    <mergeCell ref="C90:BI90"/>
    <mergeCell ref="N50:S50"/>
    <mergeCell ref="V45:AH46"/>
    <mergeCell ref="AI45:AU46"/>
    <mergeCell ref="AI28:AU29"/>
    <mergeCell ref="AV80:BI81"/>
    <mergeCell ref="V62:AH63"/>
    <mergeCell ref="AI62:AU63"/>
    <mergeCell ref="N24:S24"/>
    <mergeCell ref="C92:BI92"/>
    <mergeCell ref="K36:U37"/>
    <mergeCell ref="K45:U46"/>
    <mergeCell ref="AV36:BI37"/>
    <mergeCell ref="AV45:BI46"/>
    <mergeCell ref="V36:AH37"/>
    <mergeCell ref="AI36:AU37"/>
    <mergeCell ref="K54:U55"/>
    <mergeCell ref="K62:U63"/>
    <mergeCell ref="AV62:BI63"/>
    <mergeCell ref="V54:AH55"/>
    <mergeCell ref="AI54:AU55"/>
    <mergeCell ref="AV54:BI55"/>
    <mergeCell ref="CD11:CE11"/>
    <mergeCell ref="CG10:CN10"/>
    <mergeCell ref="CG20:CN20"/>
    <mergeCell ref="CD28:CE28"/>
    <mergeCell ref="CF28:EE28"/>
    <mergeCell ref="CG16:CN16"/>
    <mergeCell ref="CG8:CN8"/>
    <mergeCell ref="CQ8:CX8"/>
    <mergeCell ref="CD8:CE8"/>
    <mergeCell ref="DA8:DH8"/>
    <mergeCell ref="DK8:DR8"/>
    <mergeCell ref="CD10:CE10"/>
    <mergeCell ref="CQ10:CX10"/>
    <mergeCell ref="DA10:DH10"/>
    <mergeCell ref="DK10:DR10"/>
    <mergeCell ref="CD9:CE9"/>
    <mergeCell ref="CQ20:CX20"/>
    <mergeCell ref="EL76:EL78"/>
    <mergeCell ref="EL79:EL81"/>
    <mergeCell ref="DK6:DR6"/>
    <mergeCell ref="BO4:CC4"/>
    <mergeCell ref="CD4:CE4"/>
    <mergeCell ref="BO5:CC6"/>
    <mergeCell ref="CD7:CE7"/>
    <mergeCell ref="DK22:DR22"/>
    <mergeCell ref="BO28:CC28"/>
    <mergeCell ref="EL70:EL72"/>
    <mergeCell ref="EL73:EL75"/>
    <mergeCell ref="BO29:CC35"/>
    <mergeCell ref="CD37:CI37"/>
    <mergeCell ref="BO37:CC38"/>
    <mergeCell ref="CD38:CI38"/>
    <mergeCell ref="EL50:EL52"/>
    <mergeCell ref="EL53:EL55"/>
    <mergeCell ref="EL57:EL59"/>
    <mergeCell ref="EL60:EL62"/>
    <mergeCell ref="CQ16:CX16"/>
    <mergeCell ref="DA16:DH16"/>
    <mergeCell ref="DK16:DR16"/>
    <mergeCell ref="DA24:DH24"/>
    <mergeCell ref="DK24:DR24"/>
    <mergeCell ref="CQ18:CX18"/>
    <mergeCell ref="DA18:DH18"/>
    <mergeCell ref="DK18:DR18"/>
    <mergeCell ref="DA20:DH20"/>
    <mergeCell ref="DK20:DR20"/>
    <mergeCell ref="CG18:CN18"/>
    <mergeCell ref="DB4:DI4"/>
    <mergeCell ref="DL4:DS4"/>
    <mergeCell ref="CD5:CE5"/>
    <mergeCell ref="CD6:CE6"/>
    <mergeCell ref="CG6:CN6"/>
    <mergeCell ref="CQ6:CX6"/>
    <mergeCell ref="DA6:DH6"/>
    <mergeCell ref="CH4:CO4"/>
    <mergeCell ref="CR4:CY4"/>
    <mergeCell ref="BO11:CC12"/>
    <mergeCell ref="CD12:CE12"/>
    <mergeCell ref="CG14:CN14"/>
    <mergeCell ref="CQ14:CX14"/>
    <mergeCell ref="DA14:DH14"/>
    <mergeCell ref="DK14:DR14"/>
    <mergeCell ref="BO7:CC10"/>
    <mergeCell ref="CG12:CN12"/>
    <mergeCell ref="CQ12:CX12"/>
    <mergeCell ref="DA12:DH12"/>
    <mergeCell ref="DK12:DR12"/>
    <mergeCell ref="BO17:CC20"/>
    <mergeCell ref="BO13:CC16"/>
    <mergeCell ref="CD14:CE14"/>
    <mergeCell ref="CD16:CE16"/>
    <mergeCell ref="CD18:CE18"/>
    <mergeCell ref="CD20:CE20"/>
    <mergeCell ref="CD13:CE13"/>
    <mergeCell ref="CD15:CE15"/>
    <mergeCell ref="CD17:CE17"/>
    <mergeCell ref="CD19:CE19"/>
    <mergeCell ref="CD21:CE21"/>
    <mergeCell ref="CD23:CE23"/>
    <mergeCell ref="BO21:CC24"/>
    <mergeCell ref="CG22:CN22"/>
    <mergeCell ref="CQ22:CX22"/>
    <mergeCell ref="DA22:DH22"/>
    <mergeCell ref="CD22:CE22"/>
    <mergeCell ref="CD24:CE24"/>
    <mergeCell ref="CG24:CN24"/>
    <mergeCell ref="CQ24:CX24"/>
    <mergeCell ref="EL63:EL65"/>
    <mergeCell ref="EL66:EL68"/>
    <mergeCell ref="EL18:EL20"/>
    <mergeCell ref="EL21:EL23"/>
    <mergeCell ref="EL24:EL26"/>
    <mergeCell ref="EL27:EL29"/>
    <mergeCell ref="EL44:EL46"/>
    <mergeCell ref="EL47:EL49"/>
    <mergeCell ref="EL31:EL33"/>
    <mergeCell ref="EL34:EL36"/>
    <mergeCell ref="EL37:EL39"/>
    <mergeCell ref="EL40:EL42"/>
    <mergeCell ref="EK17:EK29"/>
    <mergeCell ref="EK4:EK16"/>
    <mergeCell ref="EL5:EL7"/>
    <mergeCell ref="EL8:EL10"/>
    <mergeCell ref="EL11:EL13"/>
    <mergeCell ref="EL14:EL16"/>
    <mergeCell ref="EK56:EK68"/>
    <mergeCell ref="EK69:EK81"/>
    <mergeCell ref="EK84:EK97"/>
    <mergeCell ref="EK98:EK99"/>
    <mergeCell ref="EK43:EK55"/>
    <mergeCell ref="EK30:EK42"/>
  </mergeCells>
  <printOptions/>
  <pageMargins left="0.7874015748031497" right="0.5905511811023623" top="0.5905511811023623" bottom="0.5905511811023623" header="0.5118110236220472" footer="0.5118110236220472"/>
  <pageSetup horizontalDpi="600" verticalDpi="600" orientation="portrait" paperSize="9" r:id="rId1"/>
  <headerFooter alignWithMargins="0">
    <oddHeader>&amp;R&amp;F &amp;A</oddHeader>
  </headerFooter>
</worksheet>
</file>

<file path=xl/worksheets/sheet6.xml><?xml version="1.0" encoding="utf-8"?>
<worksheet xmlns="http://schemas.openxmlformats.org/spreadsheetml/2006/main" xmlns:r="http://schemas.openxmlformats.org/officeDocument/2006/relationships">
  <dimension ref="A1:EV63"/>
  <sheetViews>
    <sheetView zoomScalePageLayoutView="0" workbookViewId="0" topLeftCell="A1">
      <selection activeCell="A1" sqref="A1:BJ12"/>
    </sheetView>
  </sheetViews>
  <sheetFormatPr defaultColWidth="9.00390625" defaultRowHeight="13.5"/>
  <cols>
    <col min="1" max="2" width="2.375" style="1" customWidth="1"/>
    <col min="3" max="3" width="2.875" style="1" customWidth="1"/>
    <col min="4" max="61" width="1.4921875" style="1" customWidth="1"/>
    <col min="62" max="64" width="1.875" style="1" customWidth="1"/>
    <col min="65" max="65" width="3.75390625" style="1" customWidth="1"/>
    <col min="66" max="144" width="2.75390625" style="1" customWidth="1"/>
    <col min="145" max="145" width="2.25390625" style="1" customWidth="1"/>
    <col min="146" max="146" width="3.25390625" style="1" customWidth="1"/>
    <col min="147" max="147" width="19.875" style="1" customWidth="1"/>
    <col min="148" max="148" width="39.75390625" style="1" customWidth="1"/>
    <col min="149" max="150" width="9.00390625" style="1" customWidth="1"/>
    <col min="151" max="151" width="3.50390625" style="1" customWidth="1"/>
    <col min="152" max="152" width="3.375" style="1" customWidth="1"/>
    <col min="153" max="153" width="3.125" style="1" customWidth="1"/>
    <col min="154" max="16384" width="9.00390625" style="1" customWidth="1"/>
  </cols>
  <sheetData>
    <row r="1" spans="1:152" ht="15">
      <c r="A1" s="550"/>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559"/>
      <c r="DK1" s="559"/>
      <c r="DL1" s="559"/>
      <c r="DM1" s="559"/>
      <c r="DN1" s="559"/>
      <c r="DO1" s="559"/>
      <c r="DP1" s="559"/>
      <c r="DQ1" s="559"/>
      <c r="DR1" s="559"/>
      <c r="DS1" s="559"/>
      <c r="DT1" s="559"/>
      <c r="DU1" s="559"/>
      <c r="DV1" s="559"/>
      <c r="DW1" s="559"/>
      <c r="DX1" s="559"/>
      <c r="DY1" s="559"/>
      <c r="DZ1" s="559"/>
      <c r="EA1" s="559"/>
      <c r="EB1" s="559"/>
      <c r="EC1" s="559"/>
      <c r="ED1" s="559"/>
      <c r="EE1" s="559"/>
      <c r="EF1" s="559"/>
      <c r="EG1" s="559"/>
      <c r="EH1" s="559"/>
      <c r="EI1" s="559"/>
      <c r="EJ1" s="559"/>
      <c r="EK1" s="559"/>
      <c r="EL1" s="559"/>
      <c r="EM1" s="559"/>
      <c r="EN1" s="3"/>
      <c r="EO1" s="616"/>
      <c r="EP1" s="616"/>
      <c r="EQ1" s="616"/>
      <c r="ER1" s="616"/>
      <c r="ES1" s="616"/>
      <c r="ET1" s="616"/>
      <c r="EU1" s="616"/>
      <c r="EV1" s="616"/>
    </row>
    <row r="2" spans="1:152" ht="15">
      <c r="A2" s="550"/>
      <c r="C2" s="1" t="s">
        <v>425</v>
      </c>
      <c r="BJ2" s="550"/>
      <c r="BL2" s="559"/>
      <c r="BN2" s="1" t="s">
        <v>106</v>
      </c>
      <c r="EM2" s="559"/>
      <c r="EO2" s="616"/>
      <c r="EQ2" s="1" t="s">
        <v>369</v>
      </c>
      <c r="EV2" s="616"/>
    </row>
    <row r="3" spans="1:152" ht="15">
      <c r="A3" s="550"/>
      <c r="BJ3" s="550"/>
      <c r="BL3" s="559"/>
      <c r="BN3" s="1">
        <v>1</v>
      </c>
      <c r="BO3" s="1">
        <v>2</v>
      </c>
      <c r="BP3" s="1">
        <v>3</v>
      </c>
      <c r="BQ3" s="1">
        <v>4</v>
      </c>
      <c r="BR3" s="1">
        <v>5</v>
      </c>
      <c r="BS3" s="1">
        <v>6</v>
      </c>
      <c r="BT3" s="1">
        <v>7</v>
      </c>
      <c r="BU3" s="1">
        <v>8</v>
      </c>
      <c r="BV3" s="1">
        <v>9</v>
      </c>
      <c r="BW3" s="1">
        <v>10</v>
      </c>
      <c r="BX3" s="1">
        <v>11</v>
      </c>
      <c r="BY3" s="1">
        <v>12</v>
      </c>
      <c r="BZ3" s="1">
        <v>13</v>
      </c>
      <c r="CA3" s="1">
        <v>5</v>
      </c>
      <c r="CB3" s="1">
        <v>6</v>
      </c>
      <c r="CC3" s="1">
        <v>7</v>
      </c>
      <c r="CD3" s="1">
        <v>8</v>
      </c>
      <c r="EM3" s="559"/>
      <c r="EO3" s="616"/>
      <c r="EV3" s="616"/>
    </row>
    <row r="4" spans="1:152" ht="15">
      <c r="A4" s="550"/>
      <c r="D4" s="1" t="s">
        <v>106</v>
      </c>
      <c r="BJ4" s="550"/>
      <c r="BL4" s="559"/>
      <c r="BN4" s="749"/>
      <c r="BO4" s="954"/>
      <c r="BP4" s="954"/>
      <c r="BQ4" s="954"/>
      <c r="BR4" s="954"/>
      <c r="BS4" s="954"/>
      <c r="BT4" s="954"/>
      <c r="BU4" s="954"/>
      <c r="BV4" s="955"/>
      <c r="BW4" s="714" t="s">
        <v>260</v>
      </c>
      <c r="BX4" s="957"/>
      <c r="BY4" s="957"/>
      <c r="BZ4" s="958"/>
      <c r="CA4" s="714" t="s">
        <v>261</v>
      </c>
      <c r="CB4" s="957"/>
      <c r="CC4" s="957"/>
      <c r="CD4" s="958"/>
      <c r="EM4" s="559"/>
      <c r="EO4" s="616"/>
      <c r="EQ4" s="470" t="s">
        <v>367</v>
      </c>
      <c r="ER4" s="405" t="s">
        <v>368</v>
      </c>
      <c r="ES4" s="405" t="s">
        <v>208</v>
      </c>
      <c r="ET4" s="405">
        <v>4</v>
      </c>
      <c r="EV4" s="616"/>
    </row>
    <row r="5" spans="1:152" ht="17.25" customHeight="1">
      <c r="A5" s="550"/>
      <c r="F5" s="1216" t="s">
        <v>107</v>
      </c>
      <c r="G5" s="1216"/>
      <c r="H5" s="1216"/>
      <c r="I5" s="1216"/>
      <c r="J5" s="1216"/>
      <c r="K5" s="1216"/>
      <c r="L5" s="1" t="s">
        <v>108</v>
      </c>
      <c r="M5" s="1216" t="s">
        <v>107</v>
      </c>
      <c r="N5" s="1216"/>
      <c r="O5" s="1216"/>
      <c r="P5" s="1216"/>
      <c r="Q5" s="1216"/>
      <c r="R5" s="1216"/>
      <c r="BJ5" s="550"/>
      <c r="BL5" s="559"/>
      <c r="BN5" s="1189" t="s">
        <v>259</v>
      </c>
      <c r="BO5" s="750"/>
      <c r="BP5" s="750"/>
      <c r="BQ5" s="750"/>
      <c r="BR5" s="750"/>
      <c r="BS5" s="750"/>
      <c r="BT5" s="750"/>
      <c r="BU5" s="750"/>
      <c r="BV5" s="751"/>
      <c r="BW5" s="396"/>
      <c r="BX5" s="397"/>
      <c r="BY5" s="397"/>
      <c r="BZ5" s="398"/>
      <c r="CA5" s="396"/>
      <c r="CB5" s="397"/>
      <c r="CC5" s="397"/>
      <c r="CD5" s="398"/>
      <c r="EM5" s="559"/>
      <c r="EO5" s="616"/>
      <c r="EQ5" s="471"/>
      <c r="ER5" s="408" t="s">
        <v>368</v>
      </c>
      <c r="ES5" s="408" t="s">
        <v>208</v>
      </c>
      <c r="ET5" s="408">
        <v>4</v>
      </c>
      <c r="EV5" s="616"/>
    </row>
    <row r="6" spans="1:152" ht="15">
      <c r="A6" s="550"/>
      <c r="BJ6" s="550"/>
      <c r="BL6" s="559"/>
      <c r="BN6" s="1" t="s">
        <v>283</v>
      </c>
      <c r="EM6" s="559"/>
      <c r="EO6" s="616"/>
      <c r="EV6" s="616"/>
    </row>
    <row r="7" spans="1:152" ht="15.75" customHeight="1" thickBot="1">
      <c r="A7" s="550"/>
      <c r="D7" s="1" t="s">
        <v>117</v>
      </c>
      <c r="BJ7" s="550"/>
      <c r="BL7" s="559"/>
      <c r="BN7" s="1">
        <v>1</v>
      </c>
      <c r="BO7" s="1">
        <f aca="true" t="shared" si="0" ref="BO7:CU7">BN7+1</f>
        <v>2</v>
      </c>
      <c r="BP7" s="1">
        <f t="shared" si="0"/>
        <v>3</v>
      </c>
      <c r="BQ7" s="1">
        <f t="shared" si="0"/>
        <v>4</v>
      </c>
      <c r="BR7" s="1">
        <f t="shared" si="0"/>
        <v>5</v>
      </c>
      <c r="BS7" s="1">
        <f t="shared" si="0"/>
        <v>6</v>
      </c>
      <c r="BT7" s="1">
        <f t="shared" si="0"/>
        <v>7</v>
      </c>
      <c r="BU7" s="1">
        <f t="shared" si="0"/>
        <v>8</v>
      </c>
      <c r="BV7" s="1">
        <f t="shared" si="0"/>
        <v>9</v>
      </c>
      <c r="BW7" s="1">
        <f t="shared" si="0"/>
        <v>10</v>
      </c>
      <c r="BX7" s="1">
        <f t="shared" si="0"/>
        <v>11</v>
      </c>
      <c r="BY7" s="1">
        <f t="shared" si="0"/>
        <v>12</v>
      </c>
      <c r="BZ7" s="1">
        <f t="shared" si="0"/>
        <v>13</v>
      </c>
      <c r="CA7" s="1">
        <f t="shared" si="0"/>
        <v>14</v>
      </c>
      <c r="CB7" s="1">
        <f t="shared" si="0"/>
        <v>15</v>
      </c>
      <c r="CC7" s="1">
        <f t="shared" si="0"/>
        <v>16</v>
      </c>
      <c r="CD7" s="1">
        <f t="shared" si="0"/>
        <v>17</v>
      </c>
      <c r="CE7" s="1">
        <f t="shared" si="0"/>
        <v>18</v>
      </c>
      <c r="CF7" s="1">
        <f t="shared" si="0"/>
        <v>19</v>
      </c>
      <c r="CG7" s="1">
        <f t="shared" si="0"/>
        <v>20</v>
      </c>
      <c r="CH7" s="1">
        <f t="shared" si="0"/>
        <v>21</v>
      </c>
      <c r="CI7" s="1">
        <f t="shared" si="0"/>
        <v>22</v>
      </c>
      <c r="CJ7" s="1">
        <f t="shared" si="0"/>
        <v>23</v>
      </c>
      <c r="CK7" s="1">
        <f t="shared" si="0"/>
        <v>24</v>
      </c>
      <c r="CL7" s="1">
        <f t="shared" si="0"/>
        <v>25</v>
      </c>
      <c r="CM7" s="1">
        <f t="shared" si="0"/>
        <v>26</v>
      </c>
      <c r="CN7" s="1">
        <f t="shared" si="0"/>
        <v>27</v>
      </c>
      <c r="CO7" s="1">
        <f t="shared" si="0"/>
        <v>28</v>
      </c>
      <c r="CP7" s="1">
        <f t="shared" si="0"/>
        <v>29</v>
      </c>
      <c r="CQ7" s="1">
        <f t="shared" si="0"/>
        <v>30</v>
      </c>
      <c r="CR7" s="1">
        <f t="shared" si="0"/>
        <v>31</v>
      </c>
      <c r="CS7" s="1">
        <f t="shared" si="0"/>
        <v>32</v>
      </c>
      <c r="CT7" s="1">
        <f t="shared" si="0"/>
        <v>33</v>
      </c>
      <c r="CU7" s="1">
        <f t="shared" si="0"/>
        <v>34</v>
      </c>
      <c r="CV7" s="1">
        <f aca="true" t="shared" si="1" ref="CV7:EJ7">CU7+1</f>
        <v>35</v>
      </c>
      <c r="CW7" s="1">
        <f t="shared" si="1"/>
        <v>36</v>
      </c>
      <c r="CX7" s="1">
        <f t="shared" si="1"/>
        <v>37</v>
      </c>
      <c r="CY7" s="1">
        <f t="shared" si="1"/>
        <v>38</v>
      </c>
      <c r="CZ7" s="1">
        <f t="shared" si="1"/>
        <v>39</v>
      </c>
      <c r="DA7" s="1">
        <f t="shared" si="1"/>
        <v>40</v>
      </c>
      <c r="DB7" s="1">
        <f t="shared" si="1"/>
        <v>41</v>
      </c>
      <c r="DC7" s="1">
        <f t="shared" si="1"/>
        <v>42</v>
      </c>
      <c r="DD7" s="1">
        <f t="shared" si="1"/>
        <v>43</v>
      </c>
      <c r="DE7" s="1">
        <f t="shared" si="1"/>
        <v>44</v>
      </c>
      <c r="DF7" s="1">
        <f t="shared" si="1"/>
        <v>45</v>
      </c>
      <c r="DG7" s="1">
        <f t="shared" si="1"/>
        <v>46</v>
      </c>
      <c r="DH7" s="1">
        <f t="shared" si="1"/>
        <v>47</v>
      </c>
      <c r="DI7" s="1">
        <f t="shared" si="1"/>
        <v>48</v>
      </c>
      <c r="DJ7" s="1">
        <f t="shared" si="1"/>
        <v>49</v>
      </c>
      <c r="DK7" s="1">
        <f t="shared" si="1"/>
        <v>50</v>
      </c>
      <c r="DL7" s="1">
        <f t="shared" si="1"/>
        <v>51</v>
      </c>
      <c r="DM7" s="1">
        <f t="shared" si="1"/>
        <v>52</v>
      </c>
      <c r="DN7" s="1">
        <f t="shared" si="1"/>
        <v>53</v>
      </c>
      <c r="DO7" s="1">
        <f t="shared" si="1"/>
        <v>54</v>
      </c>
      <c r="DP7" s="1">
        <f t="shared" si="1"/>
        <v>55</v>
      </c>
      <c r="DQ7" s="1">
        <f t="shared" si="1"/>
        <v>56</v>
      </c>
      <c r="DR7" s="1">
        <f t="shared" si="1"/>
        <v>57</v>
      </c>
      <c r="DS7" s="1">
        <f t="shared" si="1"/>
        <v>58</v>
      </c>
      <c r="DT7" s="1">
        <f t="shared" si="1"/>
        <v>59</v>
      </c>
      <c r="DU7" s="1">
        <f t="shared" si="1"/>
        <v>60</v>
      </c>
      <c r="DV7" s="1">
        <f t="shared" si="1"/>
        <v>61</v>
      </c>
      <c r="DW7" s="1">
        <f t="shared" si="1"/>
        <v>62</v>
      </c>
      <c r="DX7" s="1">
        <f t="shared" si="1"/>
        <v>63</v>
      </c>
      <c r="DY7" s="1">
        <f t="shared" si="1"/>
        <v>64</v>
      </c>
      <c r="DZ7" s="1">
        <f t="shared" si="1"/>
        <v>65</v>
      </c>
      <c r="EA7" s="1">
        <f t="shared" si="1"/>
        <v>66</v>
      </c>
      <c r="EB7" s="1">
        <f t="shared" si="1"/>
        <v>67</v>
      </c>
      <c r="EC7" s="1">
        <f t="shared" si="1"/>
        <v>68</v>
      </c>
      <c r="ED7" s="1">
        <f t="shared" si="1"/>
        <v>69</v>
      </c>
      <c r="EE7" s="1">
        <f t="shared" si="1"/>
        <v>70</v>
      </c>
      <c r="EF7" s="1">
        <f t="shared" si="1"/>
        <v>71</v>
      </c>
      <c r="EG7" s="1">
        <f t="shared" si="1"/>
        <v>72</v>
      </c>
      <c r="EH7" s="1">
        <f t="shared" si="1"/>
        <v>73</v>
      </c>
      <c r="EI7" s="1">
        <f t="shared" si="1"/>
        <v>74</v>
      </c>
      <c r="EJ7" s="1">
        <f t="shared" si="1"/>
        <v>75</v>
      </c>
      <c r="EM7" s="559"/>
      <c r="EO7" s="616"/>
      <c r="EQ7" s="1" t="s">
        <v>283</v>
      </c>
      <c r="EV7" s="616"/>
    </row>
    <row r="8" spans="1:152" ht="21.75" customHeight="1">
      <c r="A8" s="550"/>
      <c r="D8" s="1217" t="s">
        <v>111</v>
      </c>
      <c r="E8" s="1218"/>
      <c r="F8" s="1218"/>
      <c r="G8" s="1218"/>
      <c r="H8" s="1218"/>
      <c r="I8" s="1218"/>
      <c r="J8" s="1218"/>
      <c r="K8" s="1218"/>
      <c r="L8" s="1218"/>
      <c r="M8" s="1218"/>
      <c r="N8" s="1218"/>
      <c r="O8" s="1218"/>
      <c r="P8" s="1218"/>
      <c r="Q8" s="1218"/>
      <c r="R8" s="1218" t="s">
        <v>118</v>
      </c>
      <c r="S8" s="1218"/>
      <c r="T8" s="1218"/>
      <c r="U8" s="1218"/>
      <c r="V8" s="1218"/>
      <c r="W8" s="1218"/>
      <c r="X8" s="1218"/>
      <c r="Y8" s="1218"/>
      <c r="Z8" s="1218"/>
      <c r="AA8" s="1218"/>
      <c r="AB8" s="1218"/>
      <c r="AC8" s="1218"/>
      <c r="AD8" s="1218"/>
      <c r="AE8" s="1218"/>
      <c r="AF8" s="1218"/>
      <c r="AG8" s="1218"/>
      <c r="AH8" s="1218"/>
      <c r="AI8" s="1218"/>
      <c r="AJ8" s="1218"/>
      <c r="AK8" s="1218"/>
      <c r="AL8" s="1218"/>
      <c r="AM8" s="1218"/>
      <c r="AN8" s="1218"/>
      <c r="AO8" s="1218"/>
      <c r="AP8" s="1219" t="s">
        <v>371</v>
      </c>
      <c r="AQ8" s="1218"/>
      <c r="AR8" s="1218"/>
      <c r="AS8" s="1218"/>
      <c r="AT8" s="1218"/>
      <c r="AU8" s="1218"/>
      <c r="AV8" s="1218"/>
      <c r="AW8" s="1218"/>
      <c r="AX8" s="1218"/>
      <c r="AY8" s="1218"/>
      <c r="AZ8" s="1218"/>
      <c r="BA8" s="1218"/>
      <c r="BB8" s="1218"/>
      <c r="BC8" s="1218"/>
      <c r="BD8" s="1218"/>
      <c r="BE8" s="1218"/>
      <c r="BF8" s="1218"/>
      <c r="BG8" s="1220"/>
      <c r="BJ8" s="550"/>
      <c r="BL8" s="559"/>
      <c r="BN8" s="749"/>
      <c r="BO8" s="954"/>
      <c r="BP8" s="954"/>
      <c r="BQ8" s="954"/>
      <c r="BR8" s="954"/>
      <c r="BS8" s="954"/>
      <c r="BT8" s="954"/>
      <c r="BU8" s="954"/>
      <c r="BV8" s="955"/>
      <c r="BW8" s="785" t="s">
        <v>262</v>
      </c>
      <c r="BX8" s="1211"/>
      <c r="BY8" s="781" t="s">
        <v>286</v>
      </c>
      <c r="BZ8" s="781"/>
      <c r="CA8" s="781"/>
      <c r="CB8" s="781"/>
      <c r="CC8" s="781"/>
      <c r="CD8" s="781"/>
      <c r="CE8" s="781"/>
      <c r="CF8" s="781"/>
      <c r="CG8" s="781"/>
      <c r="CH8" s="781"/>
      <c r="CI8" s="781"/>
      <c r="CJ8" s="781"/>
      <c r="CK8" s="781"/>
      <c r="CL8" s="781"/>
      <c r="CM8" s="781" t="s">
        <v>287</v>
      </c>
      <c r="CN8" s="781"/>
      <c r="CO8" s="781"/>
      <c r="CP8" s="781"/>
      <c r="CQ8" s="781"/>
      <c r="CR8" s="781"/>
      <c r="CS8" s="781"/>
      <c r="CT8" s="781"/>
      <c r="CU8" s="781"/>
      <c r="CV8" s="781"/>
      <c r="CW8" s="781"/>
      <c r="CX8" s="781"/>
      <c r="CY8" s="781"/>
      <c r="CZ8" s="781"/>
      <c r="DA8" s="781"/>
      <c r="DB8" s="781"/>
      <c r="DC8" s="781"/>
      <c r="DD8" s="781"/>
      <c r="DE8" s="781"/>
      <c r="DF8" s="781"/>
      <c r="DG8" s="781"/>
      <c r="DH8" s="781"/>
      <c r="DI8" s="781"/>
      <c r="DJ8" s="781"/>
      <c r="DK8" s="781"/>
      <c r="DL8" s="1215" t="s">
        <v>371</v>
      </c>
      <c r="DM8" s="781"/>
      <c r="DN8" s="781"/>
      <c r="DO8" s="781"/>
      <c r="DP8" s="781"/>
      <c r="DQ8" s="781"/>
      <c r="DR8" s="781"/>
      <c r="DS8" s="781"/>
      <c r="DT8" s="781"/>
      <c r="DU8" s="781"/>
      <c r="DV8" s="781"/>
      <c r="DW8" s="781"/>
      <c r="DX8" s="781"/>
      <c r="DY8" s="781"/>
      <c r="DZ8" s="781"/>
      <c r="EA8" s="781"/>
      <c r="EB8" s="781"/>
      <c r="EC8" s="781"/>
      <c r="ED8" s="781"/>
      <c r="EE8" s="781"/>
      <c r="EF8" s="781"/>
      <c r="EG8" s="781"/>
      <c r="EH8" s="781"/>
      <c r="EI8" s="781"/>
      <c r="EJ8" s="781"/>
      <c r="EM8" s="559"/>
      <c r="EO8" s="616"/>
      <c r="EQ8" s="1070" t="s">
        <v>377</v>
      </c>
      <c r="ER8" s="405" t="s">
        <v>370</v>
      </c>
      <c r="ES8" s="405" t="s">
        <v>229</v>
      </c>
      <c r="ET8" s="405">
        <v>2</v>
      </c>
      <c r="EV8" s="616"/>
    </row>
    <row r="9" spans="1:152" ht="15.75" customHeight="1">
      <c r="A9" s="550"/>
      <c r="D9" s="1231"/>
      <c r="E9" s="1228"/>
      <c r="F9" s="1228"/>
      <c r="G9" s="1228"/>
      <c r="H9" s="1228"/>
      <c r="I9" s="1228"/>
      <c r="J9" s="1228"/>
      <c r="K9" s="1228"/>
      <c r="L9" s="1228"/>
      <c r="M9" s="1228"/>
      <c r="N9" s="1228"/>
      <c r="O9" s="1228"/>
      <c r="P9" s="1228"/>
      <c r="Q9" s="1230"/>
      <c r="R9" s="1227"/>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30"/>
      <c r="AP9" s="1227"/>
      <c r="AQ9" s="1228"/>
      <c r="AR9" s="1228"/>
      <c r="AS9" s="1228"/>
      <c r="AT9" s="1228"/>
      <c r="AU9" s="1228"/>
      <c r="AV9" s="1228"/>
      <c r="AW9" s="1228"/>
      <c r="AX9" s="1228"/>
      <c r="AY9" s="1228"/>
      <c r="AZ9" s="1228"/>
      <c r="BA9" s="1228"/>
      <c r="BB9" s="1228"/>
      <c r="BC9" s="1228"/>
      <c r="BD9" s="1228"/>
      <c r="BE9" s="1228"/>
      <c r="BF9" s="1228"/>
      <c r="BG9" s="1229"/>
      <c r="BJ9" s="550"/>
      <c r="BL9" s="559"/>
      <c r="BN9" s="1190" t="s">
        <v>377</v>
      </c>
      <c r="BO9" s="1191"/>
      <c r="BP9" s="1191"/>
      <c r="BQ9" s="1191"/>
      <c r="BR9" s="1191"/>
      <c r="BS9" s="1191"/>
      <c r="BT9" s="1191"/>
      <c r="BU9" s="1191"/>
      <c r="BV9" s="1192"/>
      <c r="BW9" s="399"/>
      <c r="BX9" s="350"/>
      <c r="BY9" s="269"/>
      <c r="BZ9" s="270"/>
      <c r="CA9" s="270"/>
      <c r="CB9" s="270"/>
      <c r="CC9" s="270"/>
      <c r="CD9" s="270"/>
      <c r="CE9" s="270"/>
      <c r="CF9" s="270"/>
      <c r="CG9" s="270"/>
      <c r="CH9" s="270"/>
      <c r="CI9" s="270"/>
      <c r="CJ9" s="270"/>
      <c r="CK9" s="270"/>
      <c r="CL9" s="273"/>
      <c r="CM9" s="269"/>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3"/>
      <c r="DL9" s="269"/>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3"/>
      <c r="EM9" s="559"/>
      <c r="EO9" s="616"/>
      <c r="EQ9" s="1212"/>
      <c r="ER9" s="406" t="s">
        <v>373</v>
      </c>
      <c r="ES9" s="406" t="s">
        <v>206</v>
      </c>
      <c r="ET9" s="406">
        <v>14</v>
      </c>
      <c r="EV9" s="616"/>
    </row>
    <row r="10" spans="1:152" ht="15.75" customHeight="1">
      <c r="A10" s="550"/>
      <c r="D10" s="1223"/>
      <c r="E10" s="1224"/>
      <c r="F10" s="1224"/>
      <c r="G10" s="1224"/>
      <c r="H10" s="1224"/>
      <c r="I10" s="1224"/>
      <c r="J10" s="1224"/>
      <c r="K10" s="1224"/>
      <c r="L10" s="1224"/>
      <c r="M10" s="1224"/>
      <c r="N10" s="1224"/>
      <c r="O10" s="1224"/>
      <c r="P10" s="1224"/>
      <c r="Q10" s="1225"/>
      <c r="R10" s="1226"/>
      <c r="S10" s="1224"/>
      <c r="T10" s="1224"/>
      <c r="U10" s="1224"/>
      <c r="V10" s="1224"/>
      <c r="W10" s="1224"/>
      <c r="X10" s="1224"/>
      <c r="Y10" s="1224"/>
      <c r="Z10" s="1224"/>
      <c r="AA10" s="1224"/>
      <c r="AB10" s="1224"/>
      <c r="AC10" s="1224"/>
      <c r="AD10" s="1224"/>
      <c r="AE10" s="1224"/>
      <c r="AF10" s="1224"/>
      <c r="AG10" s="1224"/>
      <c r="AH10" s="1224"/>
      <c r="AI10" s="1224"/>
      <c r="AJ10" s="1224"/>
      <c r="AK10" s="1224"/>
      <c r="AL10" s="1224"/>
      <c r="AM10" s="1224"/>
      <c r="AN10" s="1224"/>
      <c r="AO10" s="1225"/>
      <c r="AP10" s="1226"/>
      <c r="AQ10" s="1224"/>
      <c r="AR10" s="1224"/>
      <c r="AS10" s="1224"/>
      <c r="AT10" s="1224"/>
      <c r="AU10" s="1224"/>
      <c r="AV10" s="1224"/>
      <c r="AW10" s="1224"/>
      <c r="AX10" s="1224"/>
      <c r="AY10" s="1224"/>
      <c r="AZ10" s="1224"/>
      <c r="BA10" s="1224"/>
      <c r="BB10" s="1224"/>
      <c r="BC10" s="1224"/>
      <c r="BD10" s="1224"/>
      <c r="BE10" s="1224"/>
      <c r="BF10" s="1224"/>
      <c r="BG10" s="1232"/>
      <c r="BJ10" s="550"/>
      <c r="BL10" s="559"/>
      <c r="BN10" s="1193"/>
      <c r="BO10" s="1191"/>
      <c r="BP10" s="1191"/>
      <c r="BQ10" s="1191"/>
      <c r="BR10" s="1191"/>
      <c r="BS10" s="1191"/>
      <c r="BT10" s="1191"/>
      <c r="BU10" s="1191"/>
      <c r="BV10" s="1192"/>
      <c r="BW10" s="377"/>
      <c r="BX10" s="350"/>
      <c r="BY10" s="269"/>
      <c r="BZ10" s="270"/>
      <c r="CA10" s="270"/>
      <c r="CB10" s="270"/>
      <c r="CC10" s="270"/>
      <c r="CD10" s="270"/>
      <c r="CE10" s="270"/>
      <c r="CF10" s="270"/>
      <c r="CG10" s="270"/>
      <c r="CH10" s="270"/>
      <c r="CI10" s="270"/>
      <c r="CJ10" s="270"/>
      <c r="CK10" s="270"/>
      <c r="CL10" s="273"/>
      <c r="CM10" s="269"/>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3"/>
      <c r="DL10" s="269"/>
      <c r="DM10" s="270"/>
      <c r="DN10" s="270"/>
      <c r="DO10" s="270"/>
      <c r="DP10" s="270"/>
      <c r="DQ10" s="270"/>
      <c r="DR10" s="270"/>
      <c r="DS10" s="270"/>
      <c r="DT10" s="270"/>
      <c r="DU10" s="270"/>
      <c r="DV10" s="270"/>
      <c r="DW10" s="270"/>
      <c r="DX10" s="270"/>
      <c r="DY10" s="270"/>
      <c r="DZ10" s="270"/>
      <c r="EA10" s="270"/>
      <c r="EB10" s="270"/>
      <c r="EC10" s="270"/>
      <c r="ED10" s="270"/>
      <c r="EE10" s="270"/>
      <c r="EF10" s="270"/>
      <c r="EG10" s="270"/>
      <c r="EH10" s="270"/>
      <c r="EI10" s="270"/>
      <c r="EJ10" s="273"/>
      <c r="EM10" s="559"/>
      <c r="EO10" s="616"/>
      <c r="EQ10" s="1212"/>
      <c r="ER10" s="406" t="s">
        <v>372</v>
      </c>
      <c r="ES10" s="406" t="s">
        <v>206</v>
      </c>
      <c r="ET10" s="406">
        <v>25</v>
      </c>
      <c r="EV10" s="616"/>
    </row>
    <row r="11" spans="1:152" ht="15.75" customHeight="1">
      <c r="A11" s="550"/>
      <c r="D11" s="1223"/>
      <c r="E11" s="1224"/>
      <c r="F11" s="1224"/>
      <c r="G11" s="1224"/>
      <c r="H11" s="1224"/>
      <c r="I11" s="1224"/>
      <c r="J11" s="1224"/>
      <c r="K11" s="1224"/>
      <c r="L11" s="1224"/>
      <c r="M11" s="1224"/>
      <c r="N11" s="1224"/>
      <c r="O11" s="1224"/>
      <c r="P11" s="1224"/>
      <c r="Q11" s="1225"/>
      <c r="R11" s="1226"/>
      <c r="S11" s="1224"/>
      <c r="T11" s="1224"/>
      <c r="U11" s="1224"/>
      <c r="V11" s="1224"/>
      <c r="W11" s="1224"/>
      <c r="X11" s="1224"/>
      <c r="Y11" s="1224"/>
      <c r="Z11" s="1224"/>
      <c r="AA11" s="1224"/>
      <c r="AB11" s="1224"/>
      <c r="AC11" s="1224"/>
      <c r="AD11" s="1224"/>
      <c r="AE11" s="1224"/>
      <c r="AF11" s="1224"/>
      <c r="AG11" s="1224"/>
      <c r="AH11" s="1224"/>
      <c r="AI11" s="1224"/>
      <c r="AJ11" s="1224"/>
      <c r="AK11" s="1224"/>
      <c r="AL11" s="1224"/>
      <c r="AM11" s="1224"/>
      <c r="AN11" s="1224"/>
      <c r="AO11" s="1225"/>
      <c r="AP11" s="1226"/>
      <c r="AQ11" s="1224"/>
      <c r="AR11" s="1224"/>
      <c r="AS11" s="1224"/>
      <c r="AT11" s="1224"/>
      <c r="AU11" s="1224"/>
      <c r="AV11" s="1224"/>
      <c r="AW11" s="1224"/>
      <c r="AX11" s="1224"/>
      <c r="AY11" s="1224"/>
      <c r="AZ11" s="1224"/>
      <c r="BA11" s="1224"/>
      <c r="BB11" s="1224"/>
      <c r="BC11" s="1224"/>
      <c r="BD11" s="1224"/>
      <c r="BE11" s="1224"/>
      <c r="BF11" s="1224"/>
      <c r="BG11" s="1232"/>
      <c r="BJ11" s="550"/>
      <c r="BL11" s="559"/>
      <c r="BN11" s="1193"/>
      <c r="BO11" s="1191"/>
      <c r="BP11" s="1191"/>
      <c r="BQ11" s="1191"/>
      <c r="BR11" s="1191"/>
      <c r="BS11" s="1191"/>
      <c r="BT11" s="1191"/>
      <c r="BU11" s="1191"/>
      <c r="BV11" s="1192"/>
      <c r="BW11" s="377"/>
      <c r="BX11" s="350"/>
      <c r="BY11" s="269"/>
      <c r="BZ11" s="270"/>
      <c r="CA11" s="270"/>
      <c r="CB11" s="270"/>
      <c r="CC11" s="270"/>
      <c r="CD11" s="270"/>
      <c r="CE11" s="270"/>
      <c r="CF11" s="270"/>
      <c r="CG11" s="270"/>
      <c r="CH11" s="270"/>
      <c r="CI11" s="270"/>
      <c r="CJ11" s="270"/>
      <c r="CK11" s="270"/>
      <c r="CL11" s="273"/>
      <c r="CM11" s="269"/>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3"/>
      <c r="DL11" s="269"/>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3"/>
      <c r="EM11" s="559"/>
      <c r="EO11" s="616"/>
      <c r="EQ11" s="1212"/>
      <c r="ER11" s="455" t="s">
        <v>374</v>
      </c>
      <c r="ES11" s="408" t="s">
        <v>206</v>
      </c>
      <c r="ET11" s="408">
        <v>25</v>
      </c>
      <c r="EV11" s="616"/>
    </row>
    <row r="12" spans="1:152" ht="15.75" customHeight="1">
      <c r="A12" s="550"/>
      <c r="D12" s="1223"/>
      <c r="E12" s="1224"/>
      <c r="F12" s="1224"/>
      <c r="G12" s="1224"/>
      <c r="H12" s="1224"/>
      <c r="I12" s="1224"/>
      <c r="J12" s="1224"/>
      <c r="K12" s="1224"/>
      <c r="L12" s="1224"/>
      <c r="M12" s="1224"/>
      <c r="N12" s="1224"/>
      <c r="O12" s="1224"/>
      <c r="P12" s="1224"/>
      <c r="Q12" s="1225"/>
      <c r="R12" s="1226"/>
      <c r="S12" s="1224"/>
      <c r="T12" s="1224"/>
      <c r="U12" s="1224"/>
      <c r="V12" s="1224"/>
      <c r="W12" s="1224"/>
      <c r="X12" s="1224"/>
      <c r="Y12" s="1224"/>
      <c r="Z12" s="1224"/>
      <c r="AA12" s="1224"/>
      <c r="AB12" s="1224"/>
      <c r="AC12" s="1224"/>
      <c r="AD12" s="1224"/>
      <c r="AE12" s="1224"/>
      <c r="AF12" s="1224"/>
      <c r="AG12" s="1224"/>
      <c r="AH12" s="1224"/>
      <c r="AI12" s="1224"/>
      <c r="AJ12" s="1224"/>
      <c r="AK12" s="1224"/>
      <c r="AL12" s="1224"/>
      <c r="AM12" s="1224"/>
      <c r="AN12" s="1224"/>
      <c r="AO12" s="1225"/>
      <c r="AP12" s="1226"/>
      <c r="AQ12" s="1224"/>
      <c r="AR12" s="1224"/>
      <c r="AS12" s="1224"/>
      <c r="AT12" s="1224"/>
      <c r="AU12" s="1224"/>
      <c r="AV12" s="1224"/>
      <c r="AW12" s="1224"/>
      <c r="AX12" s="1224"/>
      <c r="AY12" s="1224"/>
      <c r="AZ12" s="1224"/>
      <c r="BA12" s="1224"/>
      <c r="BB12" s="1224"/>
      <c r="BC12" s="1224"/>
      <c r="BD12" s="1224"/>
      <c r="BE12" s="1224"/>
      <c r="BF12" s="1224"/>
      <c r="BG12" s="1232"/>
      <c r="BJ12" s="550"/>
      <c r="BL12" s="559"/>
      <c r="BN12" s="1193"/>
      <c r="BO12" s="1191"/>
      <c r="BP12" s="1191"/>
      <c r="BQ12" s="1191"/>
      <c r="BR12" s="1191"/>
      <c r="BS12" s="1191"/>
      <c r="BT12" s="1191"/>
      <c r="BU12" s="1191"/>
      <c r="BV12" s="1192"/>
      <c r="BW12" s="377"/>
      <c r="BX12" s="350"/>
      <c r="BY12" s="269"/>
      <c r="BZ12" s="270"/>
      <c r="CA12" s="270"/>
      <c r="CB12" s="270"/>
      <c r="CC12" s="270"/>
      <c r="CD12" s="270"/>
      <c r="CE12" s="270"/>
      <c r="CF12" s="270"/>
      <c r="CG12" s="270"/>
      <c r="CH12" s="270"/>
      <c r="CI12" s="270"/>
      <c r="CJ12" s="270"/>
      <c r="CK12" s="270"/>
      <c r="CL12" s="273"/>
      <c r="CM12" s="269"/>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3"/>
      <c r="DL12" s="269"/>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3"/>
      <c r="EM12" s="559"/>
      <c r="EO12" s="616"/>
      <c r="EQ12" s="1212"/>
      <c r="ER12" s="405" t="s">
        <v>370</v>
      </c>
      <c r="ES12" s="405" t="s">
        <v>229</v>
      </c>
      <c r="ET12" s="405">
        <v>2</v>
      </c>
      <c r="EV12" s="616"/>
    </row>
    <row r="13" spans="1:152" ht="15.75" customHeight="1">
      <c r="A13" s="550"/>
      <c r="D13" s="1223"/>
      <c r="E13" s="1224"/>
      <c r="F13" s="1224"/>
      <c r="G13" s="1224"/>
      <c r="H13" s="1224"/>
      <c r="I13" s="1224"/>
      <c r="J13" s="1224"/>
      <c r="K13" s="1224"/>
      <c r="L13" s="1224"/>
      <c r="M13" s="1224"/>
      <c r="N13" s="1224"/>
      <c r="O13" s="1224"/>
      <c r="P13" s="1224"/>
      <c r="Q13" s="1225"/>
      <c r="R13" s="1226"/>
      <c r="S13" s="1224"/>
      <c r="T13" s="1224"/>
      <c r="U13" s="1224"/>
      <c r="V13" s="1224"/>
      <c r="W13" s="1224"/>
      <c r="X13" s="1224"/>
      <c r="Y13" s="1224"/>
      <c r="Z13" s="1224"/>
      <c r="AA13" s="1224"/>
      <c r="AB13" s="1224"/>
      <c r="AC13" s="1224"/>
      <c r="AD13" s="1224"/>
      <c r="AE13" s="1224"/>
      <c r="AF13" s="1224"/>
      <c r="AG13" s="1224"/>
      <c r="AH13" s="1224"/>
      <c r="AI13" s="1224"/>
      <c r="AJ13" s="1224"/>
      <c r="AK13" s="1224"/>
      <c r="AL13" s="1224"/>
      <c r="AM13" s="1224"/>
      <c r="AN13" s="1224"/>
      <c r="AO13" s="1225"/>
      <c r="AP13" s="1226"/>
      <c r="AQ13" s="1224"/>
      <c r="AR13" s="1224"/>
      <c r="AS13" s="1224"/>
      <c r="AT13" s="1224"/>
      <c r="AU13" s="1224"/>
      <c r="AV13" s="1224"/>
      <c r="AW13" s="1224"/>
      <c r="AX13" s="1224"/>
      <c r="AY13" s="1224"/>
      <c r="AZ13" s="1224"/>
      <c r="BA13" s="1224"/>
      <c r="BB13" s="1224"/>
      <c r="BC13" s="1224"/>
      <c r="BD13" s="1224"/>
      <c r="BE13" s="1224"/>
      <c r="BF13" s="1224"/>
      <c r="BG13" s="1232"/>
      <c r="BJ13" s="550"/>
      <c r="BL13" s="559"/>
      <c r="BN13" s="1193"/>
      <c r="BO13" s="1191"/>
      <c r="BP13" s="1191"/>
      <c r="BQ13" s="1191"/>
      <c r="BR13" s="1191"/>
      <c r="BS13" s="1191"/>
      <c r="BT13" s="1191"/>
      <c r="BU13" s="1191"/>
      <c r="BV13" s="1192"/>
      <c r="BW13" s="377"/>
      <c r="BX13" s="350"/>
      <c r="BY13" s="269"/>
      <c r="BZ13" s="270"/>
      <c r="CA13" s="270"/>
      <c r="CB13" s="270"/>
      <c r="CC13" s="270"/>
      <c r="CD13" s="270"/>
      <c r="CE13" s="270"/>
      <c r="CF13" s="270"/>
      <c r="CG13" s="270"/>
      <c r="CH13" s="270"/>
      <c r="CI13" s="270"/>
      <c r="CJ13" s="270"/>
      <c r="CK13" s="270"/>
      <c r="CL13" s="273"/>
      <c r="CM13" s="269"/>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3"/>
      <c r="DL13" s="269"/>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270"/>
      <c r="EJ13" s="273"/>
      <c r="EM13" s="559"/>
      <c r="EO13" s="616"/>
      <c r="EQ13" s="1212"/>
      <c r="ER13" s="406" t="s">
        <v>373</v>
      </c>
      <c r="ES13" s="406" t="s">
        <v>206</v>
      </c>
      <c r="ET13" s="406">
        <v>14</v>
      </c>
      <c r="EV13" s="616"/>
    </row>
    <row r="14" spans="1:152" ht="15.75" customHeight="1" thickBot="1">
      <c r="A14" s="550"/>
      <c r="D14" s="1236"/>
      <c r="E14" s="1221"/>
      <c r="F14" s="1221"/>
      <c r="G14" s="1221"/>
      <c r="H14" s="1221"/>
      <c r="I14" s="1221"/>
      <c r="J14" s="1221"/>
      <c r="K14" s="1221"/>
      <c r="L14" s="1221"/>
      <c r="M14" s="1221"/>
      <c r="N14" s="1221"/>
      <c r="O14" s="1221"/>
      <c r="P14" s="1221"/>
      <c r="Q14" s="1221"/>
      <c r="R14" s="1221"/>
      <c r="S14" s="1221"/>
      <c r="T14" s="1221"/>
      <c r="U14" s="1221"/>
      <c r="V14" s="1221"/>
      <c r="W14" s="1221"/>
      <c r="X14" s="1221"/>
      <c r="Y14" s="1221"/>
      <c r="Z14" s="1221"/>
      <c r="AA14" s="1221"/>
      <c r="AB14" s="1221"/>
      <c r="AC14" s="1221"/>
      <c r="AD14" s="1221"/>
      <c r="AE14" s="1221"/>
      <c r="AF14" s="1221"/>
      <c r="AG14" s="1221"/>
      <c r="AH14" s="1221"/>
      <c r="AI14" s="1221"/>
      <c r="AJ14" s="1221"/>
      <c r="AK14" s="1221"/>
      <c r="AL14" s="1221"/>
      <c r="AM14" s="1221"/>
      <c r="AN14" s="1221"/>
      <c r="AO14" s="1221"/>
      <c r="AP14" s="1221"/>
      <c r="AQ14" s="1221"/>
      <c r="AR14" s="1221"/>
      <c r="AS14" s="1221"/>
      <c r="AT14" s="1221"/>
      <c r="AU14" s="1221"/>
      <c r="AV14" s="1221"/>
      <c r="AW14" s="1221"/>
      <c r="AX14" s="1221"/>
      <c r="AY14" s="1221"/>
      <c r="AZ14" s="1221"/>
      <c r="BA14" s="1221"/>
      <c r="BB14" s="1221"/>
      <c r="BC14" s="1221"/>
      <c r="BD14" s="1221"/>
      <c r="BE14" s="1221"/>
      <c r="BF14" s="1221"/>
      <c r="BG14" s="1222"/>
      <c r="BJ14" s="550"/>
      <c r="BL14" s="559"/>
      <c r="BN14" s="1193"/>
      <c r="BO14" s="1191"/>
      <c r="BP14" s="1191"/>
      <c r="BQ14" s="1191"/>
      <c r="BR14" s="1191"/>
      <c r="BS14" s="1191"/>
      <c r="BT14" s="1191"/>
      <c r="BU14" s="1191"/>
      <c r="BV14" s="1192"/>
      <c r="BW14" s="377"/>
      <c r="BX14" s="350"/>
      <c r="BY14" s="269"/>
      <c r="BZ14" s="270"/>
      <c r="CA14" s="270"/>
      <c r="CB14" s="270"/>
      <c r="CC14" s="270"/>
      <c r="CD14" s="270"/>
      <c r="CE14" s="270"/>
      <c r="CF14" s="270"/>
      <c r="CG14" s="270"/>
      <c r="CH14" s="270"/>
      <c r="CI14" s="270"/>
      <c r="CJ14" s="270"/>
      <c r="CK14" s="270"/>
      <c r="CL14" s="273"/>
      <c r="CM14" s="269"/>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3"/>
      <c r="DL14" s="269"/>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3"/>
      <c r="EM14" s="559"/>
      <c r="EO14" s="616"/>
      <c r="EQ14" s="1212"/>
      <c r="ER14" s="406" t="s">
        <v>372</v>
      </c>
      <c r="ES14" s="406" t="s">
        <v>206</v>
      </c>
      <c r="ET14" s="406">
        <v>25</v>
      </c>
      <c r="EV14" s="616"/>
    </row>
    <row r="15" spans="1:152" ht="15.75" customHeight="1">
      <c r="A15" s="550"/>
      <c r="BJ15" s="550"/>
      <c r="BL15" s="559"/>
      <c r="BW15" s="1" t="s">
        <v>263</v>
      </c>
      <c r="EM15" s="559"/>
      <c r="EO15" s="616"/>
      <c r="EQ15" s="1212"/>
      <c r="ER15" s="455" t="s">
        <v>374</v>
      </c>
      <c r="ES15" s="408" t="s">
        <v>206</v>
      </c>
      <c r="ET15" s="408">
        <v>25</v>
      </c>
      <c r="EV15" s="616"/>
    </row>
    <row r="16" spans="1:152" ht="15.75" customHeight="1">
      <c r="A16" s="550"/>
      <c r="BJ16" s="550"/>
      <c r="BL16" s="559"/>
      <c r="BN16" s="1" t="s">
        <v>366</v>
      </c>
      <c r="EM16" s="559"/>
      <c r="EO16" s="616"/>
      <c r="EQ16" s="1212"/>
      <c r="ER16" s="405" t="s">
        <v>370</v>
      </c>
      <c r="ES16" s="405" t="s">
        <v>229</v>
      </c>
      <c r="ET16" s="405">
        <v>2</v>
      </c>
      <c r="EV16" s="616"/>
    </row>
    <row r="17" spans="1:152" ht="15.75" customHeight="1" thickBot="1">
      <c r="A17" s="550"/>
      <c r="D17" s="1" t="s">
        <v>119</v>
      </c>
      <c r="BJ17" s="550"/>
      <c r="BL17" s="559"/>
      <c r="BN17" s="1">
        <v>1</v>
      </c>
      <c r="BO17" s="1">
        <f aca="true" t="shared" si="2" ref="BO17:CE17">BN17+1</f>
        <v>2</v>
      </c>
      <c r="BP17" s="1">
        <f t="shared" si="2"/>
        <v>3</v>
      </c>
      <c r="BQ17" s="1">
        <f t="shared" si="2"/>
        <v>4</v>
      </c>
      <c r="BR17" s="1">
        <f t="shared" si="2"/>
        <v>5</v>
      </c>
      <c r="BS17" s="1">
        <f t="shared" si="2"/>
        <v>6</v>
      </c>
      <c r="BT17" s="1">
        <f t="shared" si="2"/>
        <v>7</v>
      </c>
      <c r="BU17" s="1">
        <f t="shared" si="2"/>
        <v>8</v>
      </c>
      <c r="BV17" s="1">
        <f t="shared" si="2"/>
        <v>9</v>
      </c>
      <c r="BW17" s="1">
        <f t="shared" si="2"/>
        <v>10</v>
      </c>
      <c r="BX17" s="1">
        <f t="shared" si="2"/>
        <v>11</v>
      </c>
      <c r="BY17" s="1">
        <f t="shared" si="2"/>
        <v>12</v>
      </c>
      <c r="BZ17" s="1">
        <f t="shared" si="2"/>
        <v>13</v>
      </c>
      <c r="CA17" s="1">
        <f t="shared" si="2"/>
        <v>14</v>
      </c>
      <c r="CB17" s="1">
        <f t="shared" si="2"/>
        <v>15</v>
      </c>
      <c r="CC17" s="1">
        <f t="shared" si="2"/>
        <v>16</v>
      </c>
      <c r="CD17" s="1">
        <f t="shared" si="2"/>
        <v>17</v>
      </c>
      <c r="CE17" s="1">
        <f t="shared" si="2"/>
        <v>18</v>
      </c>
      <c r="CF17" s="1">
        <f aca="true" t="shared" si="3" ref="CF17:EJ17">CE17+1</f>
        <v>19</v>
      </c>
      <c r="CG17" s="1">
        <f t="shared" si="3"/>
        <v>20</v>
      </c>
      <c r="CH17" s="1">
        <f t="shared" si="3"/>
        <v>21</v>
      </c>
      <c r="CI17" s="1">
        <f t="shared" si="3"/>
        <v>22</v>
      </c>
      <c r="CJ17" s="1">
        <f t="shared" si="3"/>
        <v>23</v>
      </c>
      <c r="CK17" s="1">
        <f t="shared" si="3"/>
        <v>24</v>
      </c>
      <c r="CL17" s="1">
        <f t="shared" si="3"/>
        <v>25</v>
      </c>
      <c r="CM17" s="1">
        <f t="shared" si="3"/>
        <v>26</v>
      </c>
      <c r="CN17" s="1">
        <f t="shared" si="3"/>
        <v>27</v>
      </c>
      <c r="CO17" s="1">
        <f t="shared" si="3"/>
        <v>28</v>
      </c>
      <c r="CP17" s="1">
        <f t="shared" si="3"/>
        <v>29</v>
      </c>
      <c r="CQ17" s="1">
        <f t="shared" si="3"/>
        <v>30</v>
      </c>
      <c r="CR17" s="1">
        <f t="shared" si="3"/>
        <v>31</v>
      </c>
      <c r="CS17" s="1">
        <f t="shared" si="3"/>
        <v>32</v>
      </c>
      <c r="CT17" s="1">
        <f t="shared" si="3"/>
        <v>33</v>
      </c>
      <c r="CU17" s="1">
        <f t="shared" si="3"/>
        <v>34</v>
      </c>
      <c r="CV17" s="1">
        <f t="shared" si="3"/>
        <v>35</v>
      </c>
      <c r="CW17" s="1">
        <f t="shared" si="3"/>
        <v>36</v>
      </c>
      <c r="CX17" s="1">
        <f t="shared" si="3"/>
        <v>37</v>
      </c>
      <c r="CY17" s="1">
        <f t="shared" si="3"/>
        <v>38</v>
      </c>
      <c r="CZ17" s="1">
        <f t="shared" si="3"/>
        <v>39</v>
      </c>
      <c r="DA17" s="1">
        <f t="shared" si="3"/>
        <v>40</v>
      </c>
      <c r="DB17" s="1">
        <f t="shared" si="3"/>
        <v>41</v>
      </c>
      <c r="DC17" s="1">
        <f t="shared" si="3"/>
        <v>42</v>
      </c>
      <c r="DD17" s="1">
        <f t="shared" si="3"/>
        <v>43</v>
      </c>
      <c r="DE17" s="1">
        <f t="shared" si="3"/>
        <v>44</v>
      </c>
      <c r="DF17" s="1">
        <f t="shared" si="3"/>
        <v>45</v>
      </c>
      <c r="DG17" s="1">
        <f t="shared" si="3"/>
        <v>46</v>
      </c>
      <c r="DH17" s="1">
        <f t="shared" si="3"/>
        <v>47</v>
      </c>
      <c r="DI17" s="1">
        <f t="shared" si="3"/>
        <v>48</v>
      </c>
      <c r="DJ17" s="1">
        <f t="shared" si="3"/>
        <v>49</v>
      </c>
      <c r="DK17" s="1">
        <f t="shared" si="3"/>
        <v>50</v>
      </c>
      <c r="DL17" s="1">
        <f t="shared" si="3"/>
        <v>51</v>
      </c>
      <c r="DM17" s="1">
        <f t="shared" si="3"/>
        <v>52</v>
      </c>
      <c r="DN17" s="1">
        <f t="shared" si="3"/>
        <v>53</v>
      </c>
      <c r="DO17" s="1">
        <f t="shared" si="3"/>
        <v>54</v>
      </c>
      <c r="DP17" s="1">
        <f t="shared" si="3"/>
        <v>55</v>
      </c>
      <c r="DQ17" s="1">
        <f t="shared" si="3"/>
        <v>56</v>
      </c>
      <c r="DR17" s="1">
        <f t="shared" si="3"/>
        <v>57</v>
      </c>
      <c r="DS17" s="1">
        <f t="shared" si="3"/>
        <v>58</v>
      </c>
      <c r="DT17" s="1">
        <f t="shared" si="3"/>
        <v>59</v>
      </c>
      <c r="DU17" s="1">
        <f t="shared" si="3"/>
        <v>60</v>
      </c>
      <c r="DV17" s="1">
        <f t="shared" si="3"/>
        <v>61</v>
      </c>
      <c r="DW17" s="1">
        <f t="shared" si="3"/>
        <v>62</v>
      </c>
      <c r="DX17" s="1">
        <f t="shared" si="3"/>
        <v>63</v>
      </c>
      <c r="DY17" s="1">
        <f t="shared" si="3"/>
        <v>64</v>
      </c>
      <c r="DZ17" s="1">
        <f t="shared" si="3"/>
        <v>65</v>
      </c>
      <c r="EA17" s="1">
        <f t="shared" si="3"/>
        <v>66</v>
      </c>
      <c r="EB17" s="1">
        <f t="shared" si="3"/>
        <v>67</v>
      </c>
      <c r="EC17" s="1">
        <f t="shared" si="3"/>
        <v>68</v>
      </c>
      <c r="ED17" s="1">
        <f t="shared" si="3"/>
        <v>69</v>
      </c>
      <c r="EE17" s="1">
        <f t="shared" si="3"/>
        <v>70</v>
      </c>
      <c r="EF17" s="1">
        <f t="shared" si="3"/>
        <v>71</v>
      </c>
      <c r="EG17" s="1">
        <f t="shared" si="3"/>
        <v>72</v>
      </c>
      <c r="EH17" s="1">
        <f t="shared" si="3"/>
        <v>73</v>
      </c>
      <c r="EI17" s="1">
        <f t="shared" si="3"/>
        <v>74</v>
      </c>
      <c r="EJ17" s="1">
        <f t="shared" si="3"/>
        <v>75</v>
      </c>
      <c r="EM17" s="559"/>
      <c r="EO17" s="616"/>
      <c r="EQ17" s="1212"/>
      <c r="ER17" s="406" t="s">
        <v>373</v>
      </c>
      <c r="ES17" s="406" t="s">
        <v>206</v>
      </c>
      <c r="ET17" s="406">
        <v>14</v>
      </c>
      <c r="EV17" s="616"/>
    </row>
    <row r="18" spans="1:152" ht="21" customHeight="1">
      <c r="A18" s="550"/>
      <c r="D18" s="1235" t="s">
        <v>115</v>
      </c>
      <c r="E18" s="1233"/>
      <c r="F18" s="1233"/>
      <c r="G18" s="1233"/>
      <c r="H18" s="1233"/>
      <c r="I18" s="1233"/>
      <c r="J18" s="1233"/>
      <c r="K18" s="1233"/>
      <c r="L18" s="1233"/>
      <c r="M18" s="1233"/>
      <c r="N18" s="1233"/>
      <c r="O18" s="1233"/>
      <c r="P18" s="1233"/>
      <c r="Q18" s="1233"/>
      <c r="R18" s="1233" t="s">
        <v>109</v>
      </c>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c r="AN18" s="1233"/>
      <c r="AO18" s="1233"/>
      <c r="AP18" s="1233" t="s">
        <v>120</v>
      </c>
      <c r="AQ18" s="1233"/>
      <c r="AR18" s="1233"/>
      <c r="AS18" s="1233"/>
      <c r="AT18" s="1233"/>
      <c r="AU18" s="1233"/>
      <c r="AV18" s="1233"/>
      <c r="AW18" s="1233"/>
      <c r="AX18" s="1233"/>
      <c r="AY18" s="1233"/>
      <c r="AZ18" s="1233"/>
      <c r="BA18" s="1233"/>
      <c r="BB18" s="1233"/>
      <c r="BC18" s="1233"/>
      <c r="BD18" s="1233"/>
      <c r="BE18" s="1233"/>
      <c r="BF18" s="1233"/>
      <c r="BG18" s="1234"/>
      <c r="BJ18" s="550"/>
      <c r="BL18" s="559"/>
      <c r="BN18" s="783"/>
      <c r="BO18" s="1194"/>
      <c r="BP18" s="1194"/>
      <c r="BQ18" s="1194"/>
      <c r="BR18" s="1194"/>
      <c r="BS18" s="1194"/>
      <c r="BT18" s="1194"/>
      <c r="BU18" s="1194"/>
      <c r="BV18" s="1194"/>
      <c r="BW18" s="785" t="s">
        <v>262</v>
      </c>
      <c r="BX18" s="1211"/>
      <c r="BY18" s="964" t="s">
        <v>264</v>
      </c>
      <c r="BZ18" s="957"/>
      <c r="CA18" s="957"/>
      <c r="CB18" s="957"/>
      <c r="CC18" s="957"/>
      <c r="CD18" s="957"/>
      <c r="CE18" s="957"/>
      <c r="CF18" s="957"/>
      <c r="CG18" s="957"/>
      <c r="CH18" s="957"/>
      <c r="CI18" s="957"/>
      <c r="CJ18" s="957"/>
      <c r="CK18" s="957"/>
      <c r="CL18" s="958"/>
      <c r="CM18" s="714" t="s">
        <v>265</v>
      </c>
      <c r="CN18" s="957"/>
      <c r="CO18" s="957"/>
      <c r="CP18" s="957"/>
      <c r="CQ18" s="957"/>
      <c r="CR18" s="957"/>
      <c r="CS18" s="957"/>
      <c r="CT18" s="957"/>
      <c r="CU18" s="957"/>
      <c r="CV18" s="957"/>
      <c r="CW18" s="957"/>
      <c r="CX18" s="957"/>
      <c r="CY18" s="957"/>
      <c r="CZ18" s="957"/>
      <c r="DA18" s="957"/>
      <c r="DB18" s="957"/>
      <c r="DC18" s="957"/>
      <c r="DD18" s="957"/>
      <c r="DE18" s="957"/>
      <c r="DF18" s="957"/>
      <c r="DG18" s="957"/>
      <c r="DH18" s="957"/>
      <c r="DI18" s="957"/>
      <c r="DJ18" s="957"/>
      <c r="DK18" s="958"/>
      <c r="DL18" s="1208" t="s">
        <v>266</v>
      </c>
      <c r="DM18" s="1209"/>
      <c r="DN18" s="1209"/>
      <c r="DO18" s="1209"/>
      <c r="DP18" s="1209"/>
      <c r="DQ18" s="1209"/>
      <c r="DR18" s="1209"/>
      <c r="DS18" s="1209"/>
      <c r="DT18" s="1209"/>
      <c r="DU18" s="1209"/>
      <c r="DV18" s="1209"/>
      <c r="DW18" s="1209"/>
      <c r="DX18" s="1209"/>
      <c r="DY18" s="1209"/>
      <c r="DZ18" s="1209"/>
      <c r="EA18" s="1209"/>
      <c r="EB18" s="1209"/>
      <c r="EC18" s="1209"/>
      <c r="ED18" s="1209"/>
      <c r="EE18" s="1209"/>
      <c r="EF18" s="1209"/>
      <c r="EG18" s="1209"/>
      <c r="EH18" s="1209"/>
      <c r="EI18" s="1209"/>
      <c r="EJ18" s="1210"/>
      <c r="EM18" s="559"/>
      <c r="EO18" s="616"/>
      <c r="EQ18" s="1212"/>
      <c r="ER18" s="406" t="s">
        <v>372</v>
      </c>
      <c r="ES18" s="406" t="s">
        <v>206</v>
      </c>
      <c r="ET18" s="406">
        <v>25</v>
      </c>
      <c r="EV18" s="616"/>
    </row>
    <row r="19" spans="1:152" ht="15.75" customHeight="1">
      <c r="A19" s="550"/>
      <c r="D19" s="1231"/>
      <c r="E19" s="1228"/>
      <c r="F19" s="1228"/>
      <c r="G19" s="1228"/>
      <c r="H19" s="1228"/>
      <c r="I19" s="1228"/>
      <c r="J19" s="1228"/>
      <c r="K19" s="1228"/>
      <c r="L19" s="1228"/>
      <c r="M19" s="1228"/>
      <c r="N19" s="1228"/>
      <c r="O19" s="1228"/>
      <c r="P19" s="1228"/>
      <c r="Q19" s="1230"/>
      <c r="R19" s="1227"/>
      <c r="S19" s="1228"/>
      <c r="T19" s="1228"/>
      <c r="U19" s="1228"/>
      <c r="V19" s="1228"/>
      <c r="W19" s="1228"/>
      <c r="X19" s="1228"/>
      <c r="Y19" s="1228"/>
      <c r="Z19" s="1228"/>
      <c r="AA19" s="1228"/>
      <c r="AB19" s="1228"/>
      <c r="AC19" s="1228"/>
      <c r="AD19" s="1228"/>
      <c r="AE19" s="1228"/>
      <c r="AF19" s="1228"/>
      <c r="AG19" s="1228"/>
      <c r="AH19" s="1228"/>
      <c r="AI19" s="1228"/>
      <c r="AJ19" s="1228"/>
      <c r="AK19" s="1228"/>
      <c r="AL19" s="1228"/>
      <c r="AM19" s="1228"/>
      <c r="AN19" s="1228"/>
      <c r="AO19" s="1230"/>
      <c r="AP19" s="1227"/>
      <c r="AQ19" s="1228"/>
      <c r="AR19" s="1228"/>
      <c r="AS19" s="1228"/>
      <c r="AT19" s="1228"/>
      <c r="AU19" s="1228"/>
      <c r="AV19" s="1228"/>
      <c r="AW19" s="1228"/>
      <c r="AX19" s="1228"/>
      <c r="AY19" s="1228"/>
      <c r="AZ19" s="1228"/>
      <c r="BA19" s="1228"/>
      <c r="BB19" s="1228"/>
      <c r="BC19" s="1228"/>
      <c r="BD19" s="1228"/>
      <c r="BE19" s="1228"/>
      <c r="BF19" s="1228"/>
      <c r="BG19" s="1229"/>
      <c r="BJ19" s="550"/>
      <c r="BL19" s="559"/>
      <c r="BN19" s="1195" t="s">
        <v>284</v>
      </c>
      <c r="BO19" s="1196"/>
      <c r="BP19" s="1196"/>
      <c r="BQ19" s="1196"/>
      <c r="BR19" s="1196"/>
      <c r="BS19" s="1196"/>
      <c r="BT19" s="1196"/>
      <c r="BU19" s="1196"/>
      <c r="BV19" s="1197"/>
      <c r="BW19" s="399"/>
      <c r="BX19" s="350"/>
      <c r="BY19" s="286"/>
      <c r="BZ19" s="287"/>
      <c r="CA19" s="287"/>
      <c r="CB19" s="287"/>
      <c r="CC19" s="287"/>
      <c r="CD19" s="287"/>
      <c r="CE19" s="287"/>
      <c r="CF19" s="287"/>
      <c r="CG19" s="287"/>
      <c r="CH19" s="287"/>
      <c r="CI19" s="287"/>
      <c r="CJ19" s="287"/>
      <c r="CK19" s="287"/>
      <c r="CL19" s="288"/>
      <c r="CM19" s="286"/>
      <c r="CN19" s="287"/>
      <c r="CO19" s="287"/>
      <c r="CP19" s="287"/>
      <c r="CQ19" s="287"/>
      <c r="CR19" s="287"/>
      <c r="CS19" s="287"/>
      <c r="CT19" s="287"/>
      <c r="CU19" s="287"/>
      <c r="CV19" s="287"/>
      <c r="CW19" s="287"/>
      <c r="CX19" s="287"/>
      <c r="CY19" s="287"/>
      <c r="CZ19" s="287"/>
      <c r="DA19" s="287"/>
      <c r="DB19" s="287"/>
      <c r="DC19" s="287"/>
      <c r="DD19" s="287"/>
      <c r="DE19" s="287"/>
      <c r="DF19" s="287"/>
      <c r="DG19" s="287"/>
      <c r="DH19" s="287"/>
      <c r="DI19" s="287"/>
      <c r="DJ19" s="287"/>
      <c r="DK19" s="288"/>
      <c r="DL19" s="286"/>
      <c r="DM19" s="287"/>
      <c r="DN19" s="287"/>
      <c r="DO19" s="287"/>
      <c r="DP19" s="287"/>
      <c r="DQ19" s="287"/>
      <c r="DR19" s="287"/>
      <c r="DS19" s="287"/>
      <c r="DT19" s="287"/>
      <c r="DU19" s="287"/>
      <c r="DV19" s="287"/>
      <c r="DW19" s="287"/>
      <c r="DX19" s="287"/>
      <c r="DY19" s="287"/>
      <c r="DZ19" s="287"/>
      <c r="EA19" s="287"/>
      <c r="EB19" s="287"/>
      <c r="EC19" s="287"/>
      <c r="ED19" s="287"/>
      <c r="EE19" s="287"/>
      <c r="EF19" s="287"/>
      <c r="EG19" s="287"/>
      <c r="EH19" s="287"/>
      <c r="EI19" s="287"/>
      <c r="EJ19" s="288"/>
      <c r="EM19" s="559"/>
      <c r="EO19" s="616"/>
      <c r="EQ19" s="1212"/>
      <c r="ER19" s="455" t="s">
        <v>374</v>
      </c>
      <c r="ES19" s="408" t="s">
        <v>206</v>
      </c>
      <c r="ET19" s="408">
        <v>25</v>
      </c>
      <c r="EV19" s="616"/>
    </row>
    <row r="20" spans="1:152" ht="15.75" customHeight="1" thickBot="1">
      <c r="A20" s="550"/>
      <c r="D20" s="1236"/>
      <c r="E20" s="1221"/>
      <c r="F20" s="1221"/>
      <c r="G20" s="1221"/>
      <c r="H20" s="1221"/>
      <c r="I20" s="1221"/>
      <c r="J20" s="1221"/>
      <c r="K20" s="1221"/>
      <c r="L20" s="1221"/>
      <c r="M20" s="1221"/>
      <c r="N20" s="1221"/>
      <c r="O20" s="1221"/>
      <c r="P20" s="1221"/>
      <c r="Q20" s="1221"/>
      <c r="R20" s="1221"/>
      <c r="S20" s="1221"/>
      <c r="T20" s="1221"/>
      <c r="U20" s="1221"/>
      <c r="V20" s="1221"/>
      <c r="W20" s="1221"/>
      <c r="X20" s="1221"/>
      <c r="Y20" s="1221"/>
      <c r="Z20" s="1221"/>
      <c r="AA20" s="1221"/>
      <c r="AB20" s="1221"/>
      <c r="AC20" s="1221"/>
      <c r="AD20" s="1221"/>
      <c r="AE20" s="1221"/>
      <c r="AF20" s="1221"/>
      <c r="AG20" s="1221"/>
      <c r="AH20" s="1221"/>
      <c r="AI20" s="1221"/>
      <c r="AJ20" s="1221"/>
      <c r="AK20" s="1221"/>
      <c r="AL20" s="1221"/>
      <c r="AM20" s="1221"/>
      <c r="AN20" s="1221"/>
      <c r="AO20" s="1221"/>
      <c r="AP20" s="1221"/>
      <c r="AQ20" s="1221"/>
      <c r="AR20" s="1221"/>
      <c r="AS20" s="1221"/>
      <c r="AT20" s="1221"/>
      <c r="AU20" s="1221"/>
      <c r="AV20" s="1221"/>
      <c r="AW20" s="1221"/>
      <c r="AX20" s="1221"/>
      <c r="AY20" s="1221"/>
      <c r="AZ20" s="1221"/>
      <c r="BA20" s="1221"/>
      <c r="BB20" s="1221"/>
      <c r="BC20" s="1221"/>
      <c r="BD20" s="1221"/>
      <c r="BE20" s="1221"/>
      <c r="BF20" s="1221"/>
      <c r="BG20" s="1222"/>
      <c r="BJ20" s="550"/>
      <c r="BL20" s="559"/>
      <c r="BN20" s="1198"/>
      <c r="BO20" s="1199"/>
      <c r="BP20" s="1199"/>
      <c r="BQ20" s="1199"/>
      <c r="BR20" s="1199"/>
      <c r="BS20" s="1199"/>
      <c r="BT20" s="1199"/>
      <c r="BU20" s="1199"/>
      <c r="BV20" s="1200"/>
      <c r="BW20" s="377"/>
      <c r="BX20" s="350"/>
      <c r="BY20" s="280"/>
      <c r="BZ20" s="281"/>
      <c r="CA20" s="281"/>
      <c r="CB20" s="281"/>
      <c r="CC20" s="281"/>
      <c r="CD20" s="281"/>
      <c r="CE20" s="281"/>
      <c r="CF20" s="281"/>
      <c r="CG20" s="281"/>
      <c r="CH20" s="281"/>
      <c r="CI20" s="281"/>
      <c r="CJ20" s="281"/>
      <c r="CK20" s="281"/>
      <c r="CL20" s="282"/>
      <c r="CM20" s="280"/>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2"/>
      <c r="DL20" s="280"/>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2"/>
      <c r="EM20" s="559"/>
      <c r="EO20" s="616"/>
      <c r="EQ20" s="1212"/>
      <c r="ER20" s="405" t="s">
        <v>370</v>
      </c>
      <c r="ES20" s="405" t="s">
        <v>229</v>
      </c>
      <c r="ET20" s="405">
        <v>2</v>
      </c>
      <c r="EV20" s="616"/>
    </row>
    <row r="21" spans="1:152" ht="15.75" customHeight="1">
      <c r="A21" s="550"/>
      <c r="D21" s="1235" t="s">
        <v>115</v>
      </c>
      <c r="E21" s="1233"/>
      <c r="F21" s="1233"/>
      <c r="G21" s="1233"/>
      <c r="H21" s="1233"/>
      <c r="I21" s="1233"/>
      <c r="J21" s="1233"/>
      <c r="K21" s="1233"/>
      <c r="L21" s="1233"/>
      <c r="M21" s="1233"/>
      <c r="N21" s="1233"/>
      <c r="O21" s="1233"/>
      <c r="P21" s="1233"/>
      <c r="Q21" s="1233"/>
      <c r="R21" s="1233" t="s">
        <v>116</v>
      </c>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t="s">
        <v>120</v>
      </c>
      <c r="AQ21" s="1233"/>
      <c r="AR21" s="1233"/>
      <c r="AS21" s="1233"/>
      <c r="AT21" s="1233"/>
      <c r="AU21" s="1233"/>
      <c r="AV21" s="1233"/>
      <c r="AW21" s="1233"/>
      <c r="AX21" s="1233"/>
      <c r="AY21" s="1233"/>
      <c r="AZ21" s="1233"/>
      <c r="BA21" s="1233"/>
      <c r="BB21" s="1233"/>
      <c r="BC21" s="1233"/>
      <c r="BD21" s="1233"/>
      <c r="BE21" s="1233"/>
      <c r="BF21" s="1233"/>
      <c r="BG21" s="1234"/>
      <c r="BJ21" s="550"/>
      <c r="BL21" s="559"/>
      <c r="BN21" s="1198"/>
      <c r="BO21" s="1199"/>
      <c r="BP21" s="1199"/>
      <c r="BQ21" s="1199"/>
      <c r="BR21" s="1199"/>
      <c r="BS21" s="1199"/>
      <c r="BT21" s="1199"/>
      <c r="BU21" s="1199"/>
      <c r="BV21" s="1200"/>
      <c r="BW21" s="377"/>
      <c r="BX21" s="350"/>
      <c r="BY21" s="280"/>
      <c r="BZ21" s="281"/>
      <c r="CA21" s="281"/>
      <c r="CB21" s="281"/>
      <c r="CC21" s="281"/>
      <c r="CD21" s="281"/>
      <c r="CE21" s="281"/>
      <c r="CF21" s="281"/>
      <c r="CG21" s="281"/>
      <c r="CH21" s="281"/>
      <c r="CI21" s="281"/>
      <c r="CJ21" s="281"/>
      <c r="CK21" s="281"/>
      <c r="CL21" s="282"/>
      <c r="CM21" s="280"/>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2"/>
      <c r="DL21" s="280"/>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2"/>
      <c r="EM21" s="559"/>
      <c r="EO21" s="616"/>
      <c r="EQ21" s="1212"/>
      <c r="ER21" s="406" t="s">
        <v>373</v>
      </c>
      <c r="ES21" s="406" t="s">
        <v>206</v>
      </c>
      <c r="ET21" s="406">
        <v>14</v>
      </c>
      <c r="EV21" s="616"/>
    </row>
    <row r="22" spans="1:152" ht="15.75" customHeight="1">
      <c r="A22" s="550"/>
      <c r="D22" s="1231"/>
      <c r="E22" s="1228"/>
      <c r="F22" s="1228"/>
      <c r="G22" s="1228"/>
      <c r="H22" s="1228"/>
      <c r="I22" s="1228"/>
      <c r="J22" s="1228"/>
      <c r="K22" s="1228"/>
      <c r="L22" s="1228"/>
      <c r="M22" s="1228"/>
      <c r="N22" s="1228"/>
      <c r="O22" s="1228"/>
      <c r="P22" s="1228"/>
      <c r="Q22" s="1230"/>
      <c r="R22" s="1227"/>
      <c r="S22" s="1228"/>
      <c r="T22" s="1228"/>
      <c r="U22" s="1228"/>
      <c r="V22" s="1228"/>
      <c r="W22" s="1228"/>
      <c r="X22" s="1228"/>
      <c r="Y22" s="1228"/>
      <c r="Z22" s="1228"/>
      <c r="AA22" s="1228"/>
      <c r="AB22" s="1228"/>
      <c r="AC22" s="1228"/>
      <c r="AD22" s="1228"/>
      <c r="AE22" s="1228"/>
      <c r="AF22" s="1228"/>
      <c r="AG22" s="1228"/>
      <c r="AH22" s="1228"/>
      <c r="AI22" s="1228"/>
      <c r="AJ22" s="1228"/>
      <c r="AK22" s="1228"/>
      <c r="AL22" s="1228"/>
      <c r="AM22" s="1228"/>
      <c r="AN22" s="1228"/>
      <c r="AO22" s="1230"/>
      <c r="AP22" s="1227"/>
      <c r="AQ22" s="1228"/>
      <c r="AR22" s="1228"/>
      <c r="AS22" s="1228"/>
      <c r="AT22" s="1228"/>
      <c r="AU22" s="1228"/>
      <c r="AV22" s="1228"/>
      <c r="AW22" s="1228"/>
      <c r="AX22" s="1228"/>
      <c r="AY22" s="1228"/>
      <c r="AZ22" s="1228"/>
      <c r="BA22" s="1228"/>
      <c r="BB22" s="1228"/>
      <c r="BC22" s="1228"/>
      <c r="BD22" s="1228"/>
      <c r="BE22" s="1228"/>
      <c r="BF22" s="1228"/>
      <c r="BG22" s="1229"/>
      <c r="BJ22" s="550"/>
      <c r="BL22" s="559"/>
      <c r="BN22" s="1198"/>
      <c r="BO22" s="1199"/>
      <c r="BP22" s="1199"/>
      <c r="BQ22" s="1199"/>
      <c r="BR22" s="1199"/>
      <c r="BS22" s="1199"/>
      <c r="BT22" s="1199"/>
      <c r="BU22" s="1199"/>
      <c r="BV22" s="1200"/>
      <c r="BW22" s="377"/>
      <c r="BX22" s="350"/>
      <c r="BY22" s="280"/>
      <c r="BZ22" s="281"/>
      <c r="CA22" s="281"/>
      <c r="CB22" s="281"/>
      <c r="CC22" s="281"/>
      <c r="CD22" s="281"/>
      <c r="CE22" s="281"/>
      <c r="CF22" s="281"/>
      <c r="CG22" s="281"/>
      <c r="CH22" s="281"/>
      <c r="CI22" s="281"/>
      <c r="CJ22" s="281"/>
      <c r="CK22" s="281"/>
      <c r="CL22" s="282"/>
      <c r="CM22" s="280"/>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2"/>
      <c r="DL22" s="280"/>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2"/>
      <c r="EM22" s="559"/>
      <c r="EO22" s="616"/>
      <c r="EQ22" s="1212"/>
      <c r="ER22" s="406" t="s">
        <v>372</v>
      </c>
      <c r="ES22" s="406" t="s">
        <v>206</v>
      </c>
      <c r="ET22" s="406">
        <v>25</v>
      </c>
      <c r="EV22" s="616"/>
    </row>
    <row r="23" spans="1:152" ht="15.75" customHeight="1" thickBot="1">
      <c r="A23" s="550"/>
      <c r="D23" s="1236"/>
      <c r="E23" s="1221"/>
      <c r="F23" s="1221"/>
      <c r="G23" s="1221"/>
      <c r="H23" s="1221"/>
      <c r="I23" s="1221"/>
      <c r="J23" s="1221"/>
      <c r="K23" s="1221"/>
      <c r="L23" s="1221"/>
      <c r="M23" s="1221"/>
      <c r="N23" s="1221"/>
      <c r="O23" s="1221"/>
      <c r="P23" s="1221"/>
      <c r="Q23" s="1221"/>
      <c r="R23" s="1221"/>
      <c r="S23" s="1221"/>
      <c r="T23" s="1221"/>
      <c r="U23" s="1221"/>
      <c r="V23" s="1221"/>
      <c r="W23" s="1221"/>
      <c r="X23" s="1221"/>
      <c r="Y23" s="1221"/>
      <c r="Z23" s="1221"/>
      <c r="AA23" s="1221"/>
      <c r="AB23" s="1221"/>
      <c r="AC23" s="1221"/>
      <c r="AD23" s="1221"/>
      <c r="AE23" s="1221"/>
      <c r="AF23" s="1221"/>
      <c r="AG23" s="1221"/>
      <c r="AH23" s="1221"/>
      <c r="AI23" s="1221"/>
      <c r="AJ23" s="1221"/>
      <c r="AK23" s="1221"/>
      <c r="AL23" s="1221"/>
      <c r="AM23" s="1221"/>
      <c r="AN23" s="1221"/>
      <c r="AO23" s="1221"/>
      <c r="AP23" s="1221"/>
      <c r="AQ23" s="1221"/>
      <c r="AR23" s="1221"/>
      <c r="AS23" s="1221"/>
      <c r="AT23" s="1221"/>
      <c r="AU23" s="1221"/>
      <c r="AV23" s="1221"/>
      <c r="AW23" s="1221"/>
      <c r="AX23" s="1221"/>
      <c r="AY23" s="1221"/>
      <c r="AZ23" s="1221"/>
      <c r="BA23" s="1221"/>
      <c r="BB23" s="1221"/>
      <c r="BC23" s="1221"/>
      <c r="BD23" s="1221"/>
      <c r="BE23" s="1221"/>
      <c r="BF23" s="1221"/>
      <c r="BG23" s="1222"/>
      <c r="BJ23" s="550"/>
      <c r="BL23" s="559"/>
      <c r="BN23" s="1201"/>
      <c r="BO23" s="1202"/>
      <c r="BP23" s="1202"/>
      <c r="BQ23" s="1202"/>
      <c r="BR23" s="1202"/>
      <c r="BS23" s="1202"/>
      <c r="BT23" s="1202"/>
      <c r="BU23" s="1202"/>
      <c r="BV23" s="1203"/>
      <c r="BW23" s="377"/>
      <c r="BX23" s="350"/>
      <c r="BY23" s="280"/>
      <c r="BZ23" s="281"/>
      <c r="CA23" s="281"/>
      <c r="CB23" s="281"/>
      <c r="CC23" s="281"/>
      <c r="CD23" s="281"/>
      <c r="CE23" s="281"/>
      <c r="CF23" s="281"/>
      <c r="CG23" s="281"/>
      <c r="CH23" s="281"/>
      <c r="CI23" s="281"/>
      <c r="CJ23" s="281"/>
      <c r="CK23" s="281"/>
      <c r="CL23" s="282"/>
      <c r="CM23" s="280"/>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2"/>
      <c r="DL23" s="280"/>
      <c r="DM23" s="281"/>
      <c r="DN23" s="281"/>
      <c r="DO23" s="281"/>
      <c r="DP23" s="281"/>
      <c r="DQ23" s="281"/>
      <c r="DR23" s="281"/>
      <c r="DS23" s="281"/>
      <c r="DT23" s="281"/>
      <c r="DU23" s="281"/>
      <c r="DV23" s="281"/>
      <c r="DW23" s="281"/>
      <c r="DX23" s="281"/>
      <c r="DY23" s="281"/>
      <c r="DZ23" s="281"/>
      <c r="EA23" s="281"/>
      <c r="EB23" s="281"/>
      <c r="EC23" s="281"/>
      <c r="ED23" s="281"/>
      <c r="EE23" s="281"/>
      <c r="EF23" s="281"/>
      <c r="EG23" s="281"/>
      <c r="EH23" s="281"/>
      <c r="EI23" s="281"/>
      <c r="EJ23" s="282"/>
      <c r="EM23" s="559"/>
      <c r="EO23" s="616"/>
      <c r="EQ23" s="1212"/>
      <c r="ER23" s="455" t="s">
        <v>374</v>
      </c>
      <c r="ES23" s="408" t="s">
        <v>206</v>
      </c>
      <c r="ET23" s="408">
        <v>25</v>
      </c>
      <c r="EV23" s="616"/>
    </row>
    <row r="24" spans="1:152" ht="15.75" customHeight="1">
      <c r="A24" s="550"/>
      <c r="BJ24" s="550"/>
      <c r="BL24" s="559"/>
      <c r="EM24" s="559"/>
      <c r="EO24" s="616"/>
      <c r="EQ24" s="1212"/>
      <c r="ER24" s="405" t="s">
        <v>370</v>
      </c>
      <c r="ES24" s="405" t="s">
        <v>229</v>
      </c>
      <c r="ET24" s="405">
        <v>2</v>
      </c>
      <c r="EV24" s="616"/>
    </row>
    <row r="25" spans="1:152" ht="15.75" customHeight="1" thickBot="1">
      <c r="A25" s="550"/>
      <c r="D25" s="1" t="s">
        <v>110</v>
      </c>
      <c r="BJ25" s="550"/>
      <c r="BL25" s="559"/>
      <c r="BN25" s="1" t="s">
        <v>110</v>
      </c>
      <c r="EM25" s="559"/>
      <c r="EO25" s="616"/>
      <c r="EQ25" s="1212"/>
      <c r="ER25" s="406" t="s">
        <v>373</v>
      </c>
      <c r="ES25" s="406" t="s">
        <v>206</v>
      </c>
      <c r="ET25" s="406">
        <v>14</v>
      </c>
      <c r="EV25" s="616"/>
    </row>
    <row r="26" spans="1:152" ht="15.75" customHeight="1">
      <c r="A26" s="550"/>
      <c r="D26" s="289"/>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1"/>
      <c r="BJ26" s="550"/>
      <c r="BL26" s="559"/>
      <c r="BN26" s="1">
        <v>1</v>
      </c>
      <c r="BO26" s="1">
        <f aca="true" t="shared" si="4" ref="BO26:CI26">BN26+1</f>
        <v>2</v>
      </c>
      <c r="BP26" s="1">
        <f t="shared" si="4"/>
        <v>3</v>
      </c>
      <c r="BQ26" s="1">
        <f t="shared" si="4"/>
        <v>4</v>
      </c>
      <c r="BR26" s="1">
        <f t="shared" si="4"/>
        <v>5</v>
      </c>
      <c r="BS26" s="1">
        <f t="shared" si="4"/>
        <v>6</v>
      </c>
      <c r="BT26" s="1">
        <f t="shared" si="4"/>
        <v>7</v>
      </c>
      <c r="BU26" s="1">
        <f t="shared" si="4"/>
        <v>8</v>
      </c>
      <c r="BV26" s="1">
        <f t="shared" si="4"/>
        <v>9</v>
      </c>
      <c r="BW26" s="1">
        <f t="shared" si="4"/>
        <v>10</v>
      </c>
      <c r="BX26" s="1">
        <f t="shared" si="4"/>
        <v>11</v>
      </c>
      <c r="BY26" s="1">
        <f t="shared" si="4"/>
        <v>12</v>
      </c>
      <c r="BZ26" s="1">
        <f t="shared" si="4"/>
        <v>13</v>
      </c>
      <c r="CA26" s="1">
        <f t="shared" si="4"/>
        <v>14</v>
      </c>
      <c r="CB26" s="1">
        <f t="shared" si="4"/>
        <v>15</v>
      </c>
      <c r="CC26" s="1">
        <f t="shared" si="4"/>
        <v>16</v>
      </c>
      <c r="CD26" s="1">
        <f t="shared" si="4"/>
        <v>17</v>
      </c>
      <c r="CE26" s="1">
        <f t="shared" si="4"/>
        <v>18</v>
      </c>
      <c r="CF26" s="1">
        <f t="shared" si="4"/>
        <v>19</v>
      </c>
      <c r="CG26" s="1">
        <f t="shared" si="4"/>
        <v>20</v>
      </c>
      <c r="CH26" s="1">
        <f t="shared" si="4"/>
        <v>21</v>
      </c>
      <c r="CI26" s="1">
        <f t="shared" si="4"/>
        <v>22</v>
      </c>
      <c r="CJ26" s="1">
        <f aca="true" t="shared" si="5" ref="CJ26:EJ26">CI26+1</f>
        <v>23</v>
      </c>
      <c r="CK26" s="1">
        <f t="shared" si="5"/>
        <v>24</v>
      </c>
      <c r="CL26" s="1">
        <f t="shared" si="5"/>
        <v>25</v>
      </c>
      <c r="CM26" s="1">
        <f t="shared" si="5"/>
        <v>26</v>
      </c>
      <c r="CN26" s="1">
        <f t="shared" si="5"/>
        <v>27</v>
      </c>
      <c r="CO26" s="1">
        <f t="shared" si="5"/>
        <v>28</v>
      </c>
      <c r="CP26" s="1">
        <f t="shared" si="5"/>
        <v>29</v>
      </c>
      <c r="CQ26" s="1">
        <f t="shared" si="5"/>
        <v>30</v>
      </c>
      <c r="CR26" s="1">
        <f t="shared" si="5"/>
        <v>31</v>
      </c>
      <c r="CS26" s="1">
        <f t="shared" si="5"/>
        <v>32</v>
      </c>
      <c r="CT26" s="1">
        <f t="shared" si="5"/>
        <v>33</v>
      </c>
      <c r="CU26" s="1">
        <f t="shared" si="5"/>
        <v>34</v>
      </c>
      <c r="CV26" s="1">
        <f t="shared" si="5"/>
        <v>35</v>
      </c>
      <c r="CW26" s="1">
        <f t="shared" si="5"/>
        <v>36</v>
      </c>
      <c r="CX26" s="1">
        <f t="shared" si="5"/>
        <v>37</v>
      </c>
      <c r="CY26" s="1">
        <f t="shared" si="5"/>
        <v>38</v>
      </c>
      <c r="CZ26" s="1">
        <f t="shared" si="5"/>
        <v>39</v>
      </c>
      <c r="DA26" s="1">
        <f t="shared" si="5"/>
        <v>40</v>
      </c>
      <c r="DB26" s="1">
        <f t="shared" si="5"/>
        <v>41</v>
      </c>
      <c r="DC26" s="1">
        <f t="shared" si="5"/>
        <v>42</v>
      </c>
      <c r="DD26" s="1">
        <f t="shared" si="5"/>
        <v>43</v>
      </c>
      <c r="DE26" s="1">
        <f t="shared" si="5"/>
        <v>44</v>
      </c>
      <c r="DF26" s="1">
        <f t="shared" si="5"/>
        <v>45</v>
      </c>
      <c r="DG26" s="1">
        <f t="shared" si="5"/>
        <v>46</v>
      </c>
      <c r="DH26" s="1">
        <f t="shared" si="5"/>
        <v>47</v>
      </c>
      <c r="DI26" s="1">
        <f t="shared" si="5"/>
        <v>48</v>
      </c>
      <c r="DJ26" s="1">
        <f t="shared" si="5"/>
        <v>49</v>
      </c>
      <c r="DK26" s="1">
        <f t="shared" si="5"/>
        <v>50</v>
      </c>
      <c r="DL26" s="1">
        <f t="shared" si="5"/>
        <v>51</v>
      </c>
      <c r="DM26" s="1">
        <f t="shared" si="5"/>
        <v>52</v>
      </c>
      <c r="DN26" s="1">
        <f t="shared" si="5"/>
        <v>53</v>
      </c>
      <c r="DO26" s="1">
        <f t="shared" si="5"/>
        <v>54</v>
      </c>
      <c r="DP26" s="1">
        <f t="shared" si="5"/>
        <v>55</v>
      </c>
      <c r="DQ26" s="1">
        <f t="shared" si="5"/>
        <v>56</v>
      </c>
      <c r="DR26" s="1">
        <f t="shared" si="5"/>
        <v>57</v>
      </c>
      <c r="DS26" s="1">
        <f t="shared" si="5"/>
        <v>58</v>
      </c>
      <c r="DT26" s="1">
        <f t="shared" si="5"/>
        <v>59</v>
      </c>
      <c r="DU26" s="1">
        <f t="shared" si="5"/>
        <v>60</v>
      </c>
      <c r="DV26" s="1">
        <f t="shared" si="5"/>
        <v>61</v>
      </c>
      <c r="DW26" s="1">
        <f t="shared" si="5"/>
        <v>62</v>
      </c>
      <c r="DX26" s="1">
        <f t="shared" si="5"/>
        <v>63</v>
      </c>
      <c r="DY26" s="1">
        <f t="shared" si="5"/>
        <v>64</v>
      </c>
      <c r="DZ26" s="1">
        <f t="shared" si="5"/>
        <v>65</v>
      </c>
      <c r="EA26" s="1">
        <f t="shared" si="5"/>
        <v>66</v>
      </c>
      <c r="EB26" s="1">
        <f t="shared" si="5"/>
        <v>67</v>
      </c>
      <c r="EC26" s="1">
        <f t="shared" si="5"/>
        <v>68</v>
      </c>
      <c r="ED26" s="1">
        <f t="shared" si="5"/>
        <v>69</v>
      </c>
      <c r="EE26" s="1">
        <f t="shared" si="5"/>
        <v>70</v>
      </c>
      <c r="EF26" s="1">
        <f t="shared" si="5"/>
        <v>71</v>
      </c>
      <c r="EG26" s="1">
        <f t="shared" si="5"/>
        <v>72</v>
      </c>
      <c r="EH26" s="1">
        <f t="shared" si="5"/>
        <v>73</v>
      </c>
      <c r="EI26" s="1">
        <f t="shared" si="5"/>
        <v>74</v>
      </c>
      <c r="EJ26" s="1">
        <f t="shared" si="5"/>
        <v>75</v>
      </c>
      <c r="EM26" s="559"/>
      <c r="EO26" s="616"/>
      <c r="EQ26" s="1212"/>
      <c r="ER26" s="406" t="s">
        <v>372</v>
      </c>
      <c r="ES26" s="406" t="s">
        <v>206</v>
      </c>
      <c r="ET26" s="406">
        <v>25</v>
      </c>
      <c r="EV26" s="616"/>
    </row>
    <row r="27" spans="1:152" ht="15.75" customHeight="1">
      <c r="A27" s="550"/>
      <c r="D27" s="292"/>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4"/>
      <c r="BJ27" s="550"/>
      <c r="BL27" s="559"/>
      <c r="BN27" s="1204" t="s">
        <v>285</v>
      </c>
      <c r="BO27" s="1109"/>
      <c r="BP27" s="1109"/>
      <c r="BQ27" s="1109"/>
      <c r="BR27" s="1109"/>
      <c r="BS27" s="1109"/>
      <c r="BT27" s="1109"/>
      <c r="BU27" s="1109"/>
      <c r="BV27" s="1205"/>
      <c r="BW27" s="303"/>
      <c r="BX27" s="275"/>
      <c r="BY27" s="298"/>
      <c r="BZ27" s="298"/>
      <c r="CA27" s="298"/>
      <c r="CB27" s="298"/>
      <c r="CC27" s="298"/>
      <c r="CD27" s="298"/>
      <c r="CE27" s="298"/>
      <c r="CF27" s="298"/>
      <c r="CG27" s="298"/>
      <c r="CH27" s="298"/>
      <c r="CI27" s="298"/>
      <c r="CJ27" s="298"/>
      <c r="CK27" s="298"/>
      <c r="CL27" s="298"/>
      <c r="CM27" s="298"/>
      <c r="CN27" s="298"/>
      <c r="CO27" s="298"/>
      <c r="CP27" s="298"/>
      <c r="CQ27" s="298"/>
      <c r="CR27" s="298"/>
      <c r="CS27" s="298"/>
      <c r="CT27" s="298"/>
      <c r="CU27" s="298"/>
      <c r="CV27" s="298"/>
      <c r="CW27" s="298"/>
      <c r="CX27" s="298"/>
      <c r="CY27" s="298"/>
      <c r="CZ27" s="298"/>
      <c r="DA27" s="298"/>
      <c r="DB27" s="298"/>
      <c r="DC27" s="298"/>
      <c r="DD27" s="298"/>
      <c r="DE27" s="298"/>
      <c r="DF27" s="298"/>
      <c r="DG27" s="298"/>
      <c r="DH27" s="298"/>
      <c r="DI27" s="298"/>
      <c r="DJ27" s="298"/>
      <c r="DK27" s="298"/>
      <c r="DL27" s="298"/>
      <c r="DM27" s="298"/>
      <c r="DN27" s="298"/>
      <c r="DO27" s="298"/>
      <c r="DP27" s="298"/>
      <c r="DQ27" s="298"/>
      <c r="DR27" s="298"/>
      <c r="DS27" s="298"/>
      <c r="DT27" s="298"/>
      <c r="DU27" s="298"/>
      <c r="DV27" s="298"/>
      <c r="DW27" s="298"/>
      <c r="DX27" s="298"/>
      <c r="DY27" s="298"/>
      <c r="DZ27" s="298"/>
      <c r="EA27" s="298"/>
      <c r="EB27" s="298"/>
      <c r="EC27" s="298"/>
      <c r="ED27" s="298"/>
      <c r="EE27" s="298"/>
      <c r="EF27" s="298"/>
      <c r="EG27" s="298"/>
      <c r="EH27" s="298"/>
      <c r="EI27" s="298"/>
      <c r="EJ27" s="299"/>
      <c r="EM27" s="559"/>
      <c r="EO27" s="616"/>
      <c r="EQ27" s="1212"/>
      <c r="ER27" s="455" t="s">
        <v>374</v>
      </c>
      <c r="ES27" s="408" t="s">
        <v>206</v>
      </c>
      <c r="ET27" s="408">
        <v>25</v>
      </c>
      <c r="EV27" s="616"/>
    </row>
    <row r="28" spans="1:152" ht="15.75" customHeight="1">
      <c r="A28" s="550"/>
      <c r="D28" s="292"/>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4"/>
      <c r="BJ28" s="550"/>
      <c r="BL28" s="559"/>
      <c r="BN28" s="1111"/>
      <c r="BO28" s="1088"/>
      <c r="BP28" s="1088"/>
      <c r="BQ28" s="1088"/>
      <c r="BR28" s="1088"/>
      <c r="BS28" s="1088"/>
      <c r="BT28" s="1088"/>
      <c r="BU28" s="1088"/>
      <c r="BV28" s="1206"/>
      <c r="BW28" s="304"/>
      <c r="BX28" s="267"/>
      <c r="BY28" s="300"/>
      <c r="BZ28" s="300"/>
      <c r="CA28" s="300"/>
      <c r="CB28" s="300"/>
      <c r="CC28" s="300"/>
      <c r="CD28" s="300"/>
      <c r="CE28" s="300"/>
      <c r="CF28" s="300"/>
      <c r="CG28" s="300"/>
      <c r="CH28" s="300"/>
      <c r="CI28" s="300"/>
      <c r="CJ28" s="300"/>
      <c r="CK28" s="300"/>
      <c r="CL28" s="300"/>
      <c r="CM28" s="300"/>
      <c r="CN28" s="300"/>
      <c r="CO28" s="300"/>
      <c r="CP28" s="300"/>
      <c r="CQ28" s="300"/>
      <c r="CR28" s="300"/>
      <c r="CS28" s="300"/>
      <c r="CT28" s="300"/>
      <c r="CU28" s="300"/>
      <c r="CV28" s="300"/>
      <c r="CW28" s="300"/>
      <c r="CX28" s="300"/>
      <c r="CY28" s="300"/>
      <c r="CZ28" s="300"/>
      <c r="DA28" s="300"/>
      <c r="DB28" s="300"/>
      <c r="DC28" s="300"/>
      <c r="DD28" s="300"/>
      <c r="DE28" s="300"/>
      <c r="DF28" s="300"/>
      <c r="DG28" s="300"/>
      <c r="DH28" s="300"/>
      <c r="DI28" s="300"/>
      <c r="DJ28" s="300"/>
      <c r="DK28" s="300"/>
      <c r="DL28" s="300"/>
      <c r="DM28" s="300"/>
      <c r="DN28" s="300"/>
      <c r="DO28" s="300"/>
      <c r="DP28" s="300"/>
      <c r="DQ28" s="300"/>
      <c r="DR28" s="300"/>
      <c r="DS28" s="300"/>
      <c r="DT28" s="300"/>
      <c r="DU28" s="300"/>
      <c r="DV28" s="300"/>
      <c r="DW28" s="300"/>
      <c r="DX28" s="300"/>
      <c r="DY28" s="300"/>
      <c r="DZ28" s="300"/>
      <c r="EA28" s="300"/>
      <c r="EB28" s="300"/>
      <c r="EC28" s="300"/>
      <c r="ED28" s="300"/>
      <c r="EE28" s="300"/>
      <c r="EF28" s="300"/>
      <c r="EG28" s="300"/>
      <c r="EH28" s="300"/>
      <c r="EI28" s="300"/>
      <c r="EJ28" s="301"/>
      <c r="EM28" s="559"/>
      <c r="EO28" s="616"/>
      <c r="EQ28" s="1212"/>
      <c r="ER28" s="405" t="s">
        <v>370</v>
      </c>
      <c r="ES28" s="405" t="s">
        <v>229</v>
      </c>
      <c r="ET28" s="405">
        <v>2</v>
      </c>
      <c r="EV28" s="616"/>
    </row>
    <row r="29" spans="1:152" ht="15.75" customHeight="1">
      <c r="A29" s="550"/>
      <c r="D29" s="292"/>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4"/>
      <c r="BJ29" s="550"/>
      <c r="BL29" s="559"/>
      <c r="BN29" s="1111"/>
      <c r="BO29" s="1088"/>
      <c r="BP29" s="1088"/>
      <c r="BQ29" s="1088"/>
      <c r="BR29" s="1088"/>
      <c r="BS29" s="1088"/>
      <c r="BT29" s="1088"/>
      <c r="BU29" s="1088"/>
      <c r="BV29" s="1206"/>
      <c r="BW29" s="304"/>
      <c r="BX29" s="267"/>
      <c r="BY29" s="300"/>
      <c r="BZ29" s="300"/>
      <c r="CA29" s="300"/>
      <c r="CB29" s="300"/>
      <c r="CC29" s="300"/>
      <c r="CD29" s="300"/>
      <c r="CE29" s="300"/>
      <c r="CF29" s="300"/>
      <c r="CG29" s="300"/>
      <c r="CH29" s="300"/>
      <c r="CI29" s="300"/>
      <c r="CJ29" s="300"/>
      <c r="CK29" s="300"/>
      <c r="CL29" s="300"/>
      <c r="CM29" s="300"/>
      <c r="CN29" s="300"/>
      <c r="CO29" s="300"/>
      <c r="CP29" s="300"/>
      <c r="CQ29" s="300"/>
      <c r="CR29" s="300"/>
      <c r="CS29" s="300"/>
      <c r="CT29" s="300"/>
      <c r="CU29" s="300"/>
      <c r="CV29" s="300"/>
      <c r="CW29" s="300"/>
      <c r="CX29" s="300"/>
      <c r="CY29" s="300"/>
      <c r="CZ29" s="300"/>
      <c r="DA29" s="300"/>
      <c r="DB29" s="300"/>
      <c r="DC29" s="300"/>
      <c r="DD29" s="300"/>
      <c r="DE29" s="300"/>
      <c r="DF29" s="300"/>
      <c r="DG29" s="300"/>
      <c r="DH29" s="300"/>
      <c r="DI29" s="300"/>
      <c r="DJ29" s="300"/>
      <c r="DK29" s="300"/>
      <c r="DL29" s="300"/>
      <c r="DM29" s="300"/>
      <c r="DN29" s="300"/>
      <c r="DO29" s="300"/>
      <c r="DP29" s="300"/>
      <c r="DQ29" s="300"/>
      <c r="DR29" s="300"/>
      <c r="DS29" s="300"/>
      <c r="DT29" s="300"/>
      <c r="DU29" s="300"/>
      <c r="DV29" s="300"/>
      <c r="DW29" s="300"/>
      <c r="DX29" s="300"/>
      <c r="DY29" s="300"/>
      <c r="DZ29" s="300"/>
      <c r="EA29" s="300"/>
      <c r="EB29" s="300"/>
      <c r="EC29" s="300"/>
      <c r="ED29" s="300"/>
      <c r="EE29" s="300"/>
      <c r="EF29" s="300"/>
      <c r="EG29" s="300"/>
      <c r="EH29" s="300"/>
      <c r="EI29" s="300"/>
      <c r="EJ29" s="301"/>
      <c r="EM29" s="559"/>
      <c r="EO29" s="616"/>
      <c r="EQ29" s="1212"/>
      <c r="ER29" s="406" t="s">
        <v>373</v>
      </c>
      <c r="ES29" s="406" t="s">
        <v>206</v>
      </c>
      <c r="ET29" s="406">
        <v>14</v>
      </c>
      <c r="EV29" s="616"/>
    </row>
    <row r="30" spans="1:152" ht="15.75" customHeight="1">
      <c r="A30" s="550"/>
      <c r="D30" s="292"/>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4"/>
      <c r="BJ30" s="550"/>
      <c r="BL30" s="559"/>
      <c r="BN30" s="1111"/>
      <c r="BO30" s="1088"/>
      <c r="BP30" s="1088"/>
      <c r="BQ30" s="1088"/>
      <c r="BR30" s="1088"/>
      <c r="BS30" s="1088"/>
      <c r="BT30" s="1088"/>
      <c r="BU30" s="1088"/>
      <c r="BV30" s="1206"/>
      <c r="BW30" s="304"/>
      <c r="BX30" s="267"/>
      <c r="BY30" s="300"/>
      <c r="BZ30" s="300"/>
      <c r="CA30" s="300"/>
      <c r="CB30" s="300"/>
      <c r="CC30" s="300"/>
      <c r="CD30" s="300"/>
      <c r="CE30" s="300"/>
      <c r="CF30" s="300"/>
      <c r="CG30" s="300"/>
      <c r="CH30" s="300"/>
      <c r="CI30" s="300"/>
      <c r="CJ30" s="300"/>
      <c r="CK30" s="300"/>
      <c r="CL30" s="300"/>
      <c r="CM30" s="300"/>
      <c r="CN30" s="300"/>
      <c r="CO30" s="300"/>
      <c r="CP30" s="300"/>
      <c r="CQ30" s="300"/>
      <c r="CR30" s="300"/>
      <c r="CS30" s="300"/>
      <c r="CT30" s="300"/>
      <c r="CU30" s="300"/>
      <c r="CV30" s="300"/>
      <c r="CW30" s="300"/>
      <c r="CX30" s="300"/>
      <c r="CY30" s="300"/>
      <c r="CZ30" s="300"/>
      <c r="DA30" s="300"/>
      <c r="DB30" s="300"/>
      <c r="DC30" s="300"/>
      <c r="DD30" s="300"/>
      <c r="DE30" s="300"/>
      <c r="DF30" s="300"/>
      <c r="DG30" s="300"/>
      <c r="DH30" s="300"/>
      <c r="DI30" s="300"/>
      <c r="DJ30" s="300"/>
      <c r="DK30" s="300"/>
      <c r="DL30" s="300"/>
      <c r="DM30" s="300"/>
      <c r="DN30" s="300"/>
      <c r="DO30" s="300"/>
      <c r="DP30" s="300"/>
      <c r="DQ30" s="300"/>
      <c r="DR30" s="300"/>
      <c r="DS30" s="300"/>
      <c r="DT30" s="300"/>
      <c r="DU30" s="300"/>
      <c r="DV30" s="300"/>
      <c r="DW30" s="300"/>
      <c r="DX30" s="300"/>
      <c r="DY30" s="300"/>
      <c r="DZ30" s="300"/>
      <c r="EA30" s="300"/>
      <c r="EB30" s="300"/>
      <c r="EC30" s="300"/>
      <c r="ED30" s="300"/>
      <c r="EE30" s="300"/>
      <c r="EF30" s="300"/>
      <c r="EG30" s="300"/>
      <c r="EH30" s="300"/>
      <c r="EI30" s="300"/>
      <c r="EJ30" s="301"/>
      <c r="EM30" s="559"/>
      <c r="EO30" s="616"/>
      <c r="EQ30" s="1212"/>
      <c r="ER30" s="406" t="s">
        <v>372</v>
      </c>
      <c r="ES30" s="406" t="s">
        <v>206</v>
      </c>
      <c r="ET30" s="406">
        <v>25</v>
      </c>
      <c r="EV30" s="616"/>
    </row>
    <row r="31" spans="1:152" ht="15.75" customHeight="1">
      <c r="A31" s="550"/>
      <c r="D31" s="292"/>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4"/>
      <c r="BJ31" s="550"/>
      <c r="BL31" s="559"/>
      <c r="BN31" s="1111"/>
      <c r="BO31" s="1088"/>
      <c r="BP31" s="1088"/>
      <c r="BQ31" s="1088"/>
      <c r="BR31" s="1088"/>
      <c r="BS31" s="1088"/>
      <c r="BT31" s="1088"/>
      <c r="BU31" s="1088"/>
      <c r="BV31" s="1206"/>
      <c r="BW31" s="304"/>
      <c r="BX31" s="267"/>
      <c r="BY31" s="300"/>
      <c r="BZ31" s="300"/>
      <c r="CA31" s="300"/>
      <c r="CB31" s="300"/>
      <c r="CC31" s="300"/>
      <c r="CD31" s="300"/>
      <c r="CE31" s="300"/>
      <c r="CF31" s="300"/>
      <c r="CG31" s="300"/>
      <c r="CH31" s="300"/>
      <c r="CI31" s="300"/>
      <c r="CJ31" s="300"/>
      <c r="CK31" s="300"/>
      <c r="CL31" s="300"/>
      <c r="CM31" s="300"/>
      <c r="CN31" s="300"/>
      <c r="CO31" s="300"/>
      <c r="CP31" s="300"/>
      <c r="CQ31" s="300"/>
      <c r="CR31" s="300"/>
      <c r="CS31" s="300"/>
      <c r="CT31" s="300"/>
      <c r="CU31" s="300"/>
      <c r="CV31" s="300"/>
      <c r="CW31" s="300"/>
      <c r="CX31" s="300"/>
      <c r="CY31" s="300"/>
      <c r="CZ31" s="300"/>
      <c r="DA31" s="300"/>
      <c r="DB31" s="300"/>
      <c r="DC31" s="300"/>
      <c r="DD31" s="300"/>
      <c r="DE31" s="300"/>
      <c r="DF31" s="300"/>
      <c r="DG31" s="300"/>
      <c r="DH31" s="300"/>
      <c r="DI31" s="300"/>
      <c r="DJ31" s="300"/>
      <c r="DK31" s="300"/>
      <c r="DL31" s="300"/>
      <c r="DM31" s="300"/>
      <c r="DN31" s="300"/>
      <c r="DO31" s="300"/>
      <c r="DP31" s="300"/>
      <c r="DQ31" s="300"/>
      <c r="DR31" s="300"/>
      <c r="DS31" s="300"/>
      <c r="DT31" s="300"/>
      <c r="DU31" s="300"/>
      <c r="DV31" s="300"/>
      <c r="DW31" s="300"/>
      <c r="DX31" s="300"/>
      <c r="DY31" s="300"/>
      <c r="DZ31" s="300"/>
      <c r="EA31" s="300"/>
      <c r="EB31" s="300"/>
      <c r="EC31" s="300"/>
      <c r="ED31" s="300"/>
      <c r="EE31" s="300"/>
      <c r="EF31" s="300"/>
      <c r="EG31" s="300"/>
      <c r="EH31" s="300"/>
      <c r="EI31" s="300"/>
      <c r="EJ31" s="301"/>
      <c r="EM31" s="559"/>
      <c r="EO31" s="616"/>
      <c r="EQ31" s="1213"/>
      <c r="ER31" s="455" t="s">
        <v>374</v>
      </c>
      <c r="ES31" s="408" t="s">
        <v>206</v>
      </c>
      <c r="ET31" s="408">
        <v>25</v>
      </c>
      <c r="EV31" s="616"/>
    </row>
    <row r="32" spans="1:152" ht="15.75" customHeight="1">
      <c r="A32" s="550"/>
      <c r="D32" s="292"/>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4"/>
      <c r="BJ32" s="550"/>
      <c r="BL32" s="559"/>
      <c r="BN32" s="1111"/>
      <c r="BO32" s="1088"/>
      <c r="BP32" s="1088"/>
      <c r="BQ32" s="1088"/>
      <c r="BR32" s="1088"/>
      <c r="BS32" s="1088"/>
      <c r="BT32" s="1088"/>
      <c r="BU32" s="1088"/>
      <c r="BV32" s="1206"/>
      <c r="BW32" s="302"/>
      <c r="BX32" s="300"/>
      <c r="BY32" s="300"/>
      <c r="BZ32" s="300"/>
      <c r="CA32" s="300"/>
      <c r="CB32" s="300"/>
      <c r="CC32" s="300"/>
      <c r="CD32" s="300"/>
      <c r="CE32" s="300"/>
      <c r="CF32" s="300"/>
      <c r="CG32" s="300"/>
      <c r="CH32" s="300"/>
      <c r="CI32" s="300"/>
      <c r="CJ32" s="300"/>
      <c r="CK32" s="300"/>
      <c r="CL32" s="300"/>
      <c r="CM32" s="300"/>
      <c r="CN32" s="300"/>
      <c r="CO32" s="300"/>
      <c r="CP32" s="300"/>
      <c r="CQ32" s="300"/>
      <c r="CR32" s="300"/>
      <c r="CS32" s="300"/>
      <c r="CT32" s="300"/>
      <c r="CU32" s="300"/>
      <c r="CV32" s="300"/>
      <c r="CW32" s="300"/>
      <c r="CX32" s="300"/>
      <c r="CY32" s="300"/>
      <c r="CZ32" s="300"/>
      <c r="DA32" s="300"/>
      <c r="DB32" s="300"/>
      <c r="DC32" s="300"/>
      <c r="DD32" s="300"/>
      <c r="DE32" s="300"/>
      <c r="DF32" s="300"/>
      <c r="DG32" s="300"/>
      <c r="DH32" s="300"/>
      <c r="DI32" s="300"/>
      <c r="DJ32" s="300"/>
      <c r="DK32" s="300"/>
      <c r="DL32" s="300"/>
      <c r="DM32" s="300"/>
      <c r="DN32" s="300"/>
      <c r="DO32" s="300"/>
      <c r="DP32" s="300"/>
      <c r="DQ32" s="300"/>
      <c r="DR32" s="300"/>
      <c r="DS32" s="300"/>
      <c r="DT32" s="300"/>
      <c r="DU32" s="300"/>
      <c r="DV32" s="300"/>
      <c r="DW32" s="300"/>
      <c r="DX32" s="300"/>
      <c r="DY32" s="300"/>
      <c r="DZ32" s="300"/>
      <c r="EA32" s="300"/>
      <c r="EB32" s="300"/>
      <c r="EC32" s="300"/>
      <c r="ED32" s="300"/>
      <c r="EE32" s="300"/>
      <c r="EF32" s="300"/>
      <c r="EG32" s="300"/>
      <c r="EH32" s="300"/>
      <c r="EI32" s="300"/>
      <c r="EJ32" s="301"/>
      <c r="EM32" s="559"/>
      <c r="EO32" s="616"/>
      <c r="EV32" s="616"/>
    </row>
    <row r="33" spans="1:152" ht="15.75" customHeight="1" thickBot="1">
      <c r="A33" s="550"/>
      <c r="D33" s="295"/>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7"/>
      <c r="BJ33" s="550"/>
      <c r="BL33" s="559"/>
      <c r="BN33" s="1112"/>
      <c r="BO33" s="1113"/>
      <c r="BP33" s="1113"/>
      <c r="BQ33" s="1113"/>
      <c r="BR33" s="1113"/>
      <c r="BS33" s="1113"/>
      <c r="BT33" s="1113"/>
      <c r="BU33" s="1113"/>
      <c r="BV33" s="1207"/>
      <c r="BW33" s="283"/>
      <c r="BX33" s="28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84"/>
      <c r="DC33" s="284"/>
      <c r="DD33" s="284"/>
      <c r="DE33" s="284"/>
      <c r="DF33" s="284"/>
      <c r="DG33" s="284"/>
      <c r="DH33" s="284"/>
      <c r="DI33" s="284"/>
      <c r="DJ33" s="284"/>
      <c r="DK33" s="284"/>
      <c r="DL33" s="284"/>
      <c r="DM33" s="284"/>
      <c r="DN33" s="284"/>
      <c r="DO33" s="284"/>
      <c r="DP33" s="284"/>
      <c r="DQ33" s="284"/>
      <c r="DR33" s="284"/>
      <c r="DS33" s="284"/>
      <c r="DT33" s="284"/>
      <c r="DU33" s="284"/>
      <c r="DV33" s="284"/>
      <c r="DW33" s="284"/>
      <c r="DX33" s="284"/>
      <c r="DY33" s="284"/>
      <c r="DZ33" s="284"/>
      <c r="EA33" s="284"/>
      <c r="EB33" s="284"/>
      <c r="EC33" s="284"/>
      <c r="ED33" s="284"/>
      <c r="EE33" s="284"/>
      <c r="EF33" s="284"/>
      <c r="EG33" s="284"/>
      <c r="EH33" s="284"/>
      <c r="EI33" s="284"/>
      <c r="EJ33" s="285"/>
      <c r="EM33" s="559"/>
      <c r="EO33" s="616"/>
      <c r="EQ33" s="1" t="s">
        <v>375</v>
      </c>
      <c r="EV33" s="616"/>
    </row>
    <row r="34" spans="1:152" ht="15.75" customHeight="1">
      <c r="A34" s="550"/>
      <c r="BJ34" s="550"/>
      <c r="BL34" s="559"/>
      <c r="EM34" s="559"/>
      <c r="EO34" s="616"/>
      <c r="EQ34" s="1070" t="s">
        <v>376</v>
      </c>
      <c r="ER34" s="405" t="s">
        <v>370</v>
      </c>
      <c r="ES34" s="405" t="s">
        <v>229</v>
      </c>
      <c r="ET34" s="405">
        <v>2</v>
      </c>
      <c r="EV34" s="616"/>
    </row>
    <row r="35" spans="1:152" ht="15.75" customHeight="1">
      <c r="A35" s="550"/>
      <c r="BJ35" s="550"/>
      <c r="BL35" s="559"/>
      <c r="EM35" s="559"/>
      <c r="EO35" s="616"/>
      <c r="EQ35" s="1212"/>
      <c r="ER35" s="406" t="s">
        <v>378</v>
      </c>
      <c r="ES35" s="406" t="s">
        <v>293</v>
      </c>
      <c r="ET35" s="406">
        <v>14</v>
      </c>
      <c r="EV35" s="616"/>
    </row>
    <row r="36" spans="1:152" ht="15.75" customHeight="1">
      <c r="A36" s="550"/>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550"/>
      <c r="BH36" s="550"/>
      <c r="BI36" s="550"/>
      <c r="BJ36" s="550"/>
      <c r="BL36" s="559"/>
      <c r="BM36" s="559"/>
      <c r="BN36" s="559"/>
      <c r="BO36" s="559"/>
      <c r="BP36" s="559"/>
      <c r="BQ36" s="559"/>
      <c r="BR36" s="559"/>
      <c r="BS36" s="559"/>
      <c r="BT36" s="559"/>
      <c r="BU36" s="559"/>
      <c r="BV36" s="559"/>
      <c r="BW36" s="559"/>
      <c r="BX36" s="559"/>
      <c r="BY36" s="559"/>
      <c r="BZ36" s="559"/>
      <c r="CA36" s="559"/>
      <c r="CB36" s="559"/>
      <c r="CC36" s="559"/>
      <c r="CD36" s="559"/>
      <c r="CE36" s="559"/>
      <c r="CF36" s="559"/>
      <c r="CG36" s="559"/>
      <c r="CH36" s="559"/>
      <c r="CI36" s="559"/>
      <c r="CJ36" s="559"/>
      <c r="CK36" s="559"/>
      <c r="CL36" s="559"/>
      <c r="CM36" s="559"/>
      <c r="CN36" s="559"/>
      <c r="CO36" s="559"/>
      <c r="CP36" s="559"/>
      <c r="CQ36" s="559"/>
      <c r="CR36" s="559"/>
      <c r="CS36" s="559"/>
      <c r="CT36" s="559"/>
      <c r="CU36" s="559"/>
      <c r="CV36" s="559"/>
      <c r="CW36" s="559"/>
      <c r="CX36" s="559"/>
      <c r="CY36" s="559"/>
      <c r="CZ36" s="559"/>
      <c r="DA36" s="559"/>
      <c r="DB36" s="559"/>
      <c r="DC36" s="559"/>
      <c r="DD36" s="559"/>
      <c r="DE36" s="559"/>
      <c r="DF36" s="559"/>
      <c r="DG36" s="559"/>
      <c r="DH36" s="559"/>
      <c r="DI36" s="559"/>
      <c r="DJ36" s="559"/>
      <c r="DK36" s="559"/>
      <c r="DL36" s="559"/>
      <c r="DM36" s="559"/>
      <c r="DN36" s="559"/>
      <c r="DO36" s="559"/>
      <c r="DP36" s="559"/>
      <c r="DQ36" s="559"/>
      <c r="DR36" s="559"/>
      <c r="DS36" s="559"/>
      <c r="DT36" s="559"/>
      <c r="DU36" s="559"/>
      <c r="DV36" s="559"/>
      <c r="DW36" s="559"/>
      <c r="DX36" s="559"/>
      <c r="DY36" s="559"/>
      <c r="DZ36" s="559"/>
      <c r="EA36" s="559"/>
      <c r="EB36" s="559"/>
      <c r="EC36" s="559"/>
      <c r="ED36" s="559"/>
      <c r="EE36" s="559"/>
      <c r="EF36" s="559"/>
      <c r="EG36" s="559"/>
      <c r="EH36" s="559"/>
      <c r="EI36" s="559"/>
      <c r="EJ36" s="559"/>
      <c r="EK36" s="559"/>
      <c r="EL36" s="559"/>
      <c r="EM36" s="559"/>
      <c r="EO36" s="616"/>
      <c r="EQ36" s="1212"/>
      <c r="ER36" s="406" t="s">
        <v>379</v>
      </c>
      <c r="ES36" s="406" t="s">
        <v>293</v>
      </c>
      <c r="ET36" s="406">
        <v>25</v>
      </c>
      <c r="EV36" s="616"/>
    </row>
    <row r="37" spans="145:152" ht="12" customHeight="1">
      <c r="EO37" s="616"/>
      <c r="EQ37" s="1212"/>
      <c r="ER37" s="455" t="s">
        <v>266</v>
      </c>
      <c r="ES37" s="408" t="s">
        <v>293</v>
      </c>
      <c r="ET37" s="408">
        <v>25</v>
      </c>
      <c r="EV37" s="616"/>
    </row>
    <row r="38" spans="145:152" ht="15.75" customHeight="1">
      <c r="EO38" s="616"/>
      <c r="EQ38" s="1212"/>
      <c r="ER38" s="405" t="s">
        <v>370</v>
      </c>
      <c r="ES38" s="405" t="s">
        <v>229</v>
      </c>
      <c r="ET38" s="405">
        <v>2</v>
      </c>
      <c r="EV38" s="616"/>
    </row>
    <row r="39" spans="145:152" ht="15.75" customHeight="1">
      <c r="EO39" s="616"/>
      <c r="EQ39" s="1212"/>
      <c r="ER39" s="406" t="s">
        <v>378</v>
      </c>
      <c r="ES39" s="406" t="s">
        <v>206</v>
      </c>
      <c r="ET39" s="406">
        <v>14</v>
      </c>
      <c r="EV39" s="616"/>
    </row>
    <row r="40" spans="145:152" ht="15.75" customHeight="1">
      <c r="EO40" s="616"/>
      <c r="EQ40" s="1212"/>
      <c r="ER40" s="406" t="s">
        <v>379</v>
      </c>
      <c r="ES40" s="406" t="s">
        <v>206</v>
      </c>
      <c r="ET40" s="406">
        <v>25</v>
      </c>
      <c r="EV40" s="616"/>
    </row>
    <row r="41" spans="145:152" ht="15.75" customHeight="1">
      <c r="EO41" s="616"/>
      <c r="EQ41" s="1212"/>
      <c r="ER41" s="455" t="s">
        <v>266</v>
      </c>
      <c r="ES41" s="408" t="s">
        <v>206</v>
      </c>
      <c r="ET41" s="408">
        <v>25</v>
      </c>
      <c r="EV41" s="616"/>
    </row>
    <row r="42" spans="145:152" ht="15.75" customHeight="1">
      <c r="EO42" s="616"/>
      <c r="EQ42" s="1212"/>
      <c r="ER42" s="405" t="s">
        <v>370</v>
      </c>
      <c r="ES42" s="405" t="s">
        <v>229</v>
      </c>
      <c r="ET42" s="405">
        <v>2</v>
      </c>
      <c r="EV42" s="616"/>
    </row>
    <row r="43" spans="145:152" ht="15.75" customHeight="1">
      <c r="EO43" s="616"/>
      <c r="EQ43" s="1212"/>
      <c r="ER43" s="406" t="s">
        <v>378</v>
      </c>
      <c r="ES43" s="406" t="s">
        <v>206</v>
      </c>
      <c r="ET43" s="406">
        <v>14</v>
      </c>
      <c r="EV43" s="616"/>
    </row>
    <row r="44" spans="145:152" ht="15.75" customHeight="1">
      <c r="EO44" s="616"/>
      <c r="EQ44" s="1212"/>
      <c r="ER44" s="406" t="s">
        <v>379</v>
      </c>
      <c r="ES44" s="406" t="s">
        <v>206</v>
      </c>
      <c r="ET44" s="406">
        <v>25</v>
      </c>
      <c r="EV44" s="616"/>
    </row>
    <row r="45" spans="145:152" ht="15.75" customHeight="1">
      <c r="EO45" s="616"/>
      <c r="EQ45" s="1212"/>
      <c r="ER45" s="455" t="s">
        <v>266</v>
      </c>
      <c r="ES45" s="408" t="s">
        <v>206</v>
      </c>
      <c r="ET45" s="408">
        <v>25</v>
      </c>
      <c r="EV45" s="616"/>
    </row>
    <row r="46" spans="145:152" ht="15.75" customHeight="1">
      <c r="EO46" s="616"/>
      <c r="EQ46" s="1212"/>
      <c r="ER46" s="405" t="s">
        <v>370</v>
      </c>
      <c r="ES46" s="405" t="s">
        <v>229</v>
      </c>
      <c r="ET46" s="405">
        <v>2</v>
      </c>
      <c r="EV46" s="616"/>
    </row>
    <row r="47" spans="145:152" ht="15.75" customHeight="1">
      <c r="EO47" s="616"/>
      <c r="EQ47" s="1212"/>
      <c r="ER47" s="406" t="s">
        <v>378</v>
      </c>
      <c r="ES47" s="406" t="s">
        <v>206</v>
      </c>
      <c r="ET47" s="406">
        <v>14</v>
      </c>
      <c r="EV47" s="616"/>
    </row>
    <row r="48" spans="145:152" ht="15">
      <c r="EO48" s="616"/>
      <c r="EQ48" s="1212"/>
      <c r="ER48" s="406" t="s">
        <v>379</v>
      </c>
      <c r="ES48" s="406" t="s">
        <v>206</v>
      </c>
      <c r="ET48" s="406">
        <v>25</v>
      </c>
      <c r="EV48" s="616"/>
    </row>
    <row r="49" spans="145:152" ht="15">
      <c r="EO49" s="616"/>
      <c r="EQ49" s="1212"/>
      <c r="ER49" s="455" t="s">
        <v>266</v>
      </c>
      <c r="ES49" s="408" t="s">
        <v>206</v>
      </c>
      <c r="ET49" s="408">
        <v>25</v>
      </c>
      <c r="EV49" s="616"/>
    </row>
    <row r="50" spans="145:152" ht="15">
      <c r="EO50" s="616"/>
      <c r="EQ50" s="1212"/>
      <c r="ER50" s="405" t="s">
        <v>370</v>
      </c>
      <c r="ES50" s="405" t="s">
        <v>229</v>
      </c>
      <c r="ET50" s="405">
        <v>2</v>
      </c>
      <c r="EV50" s="616"/>
    </row>
    <row r="51" spans="145:152" ht="15">
      <c r="EO51" s="616"/>
      <c r="EQ51" s="1212"/>
      <c r="ER51" s="406" t="s">
        <v>378</v>
      </c>
      <c r="ES51" s="406" t="s">
        <v>206</v>
      </c>
      <c r="ET51" s="406">
        <v>14</v>
      </c>
      <c r="EV51" s="616"/>
    </row>
    <row r="52" spans="145:152" ht="15">
      <c r="EO52" s="616"/>
      <c r="EQ52" s="1212"/>
      <c r="ER52" s="406" t="s">
        <v>379</v>
      </c>
      <c r="ES52" s="406" t="s">
        <v>206</v>
      </c>
      <c r="ET52" s="406">
        <v>25</v>
      </c>
      <c r="EV52" s="616"/>
    </row>
    <row r="53" spans="145:152" ht="15">
      <c r="EO53" s="616"/>
      <c r="EQ53" s="1212"/>
      <c r="ER53" s="455" t="s">
        <v>266</v>
      </c>
      <c r="ES53" s="408" t="s">
        <v>206</v>
      </c>
      <c r="ET53" s="408">
        <v>25</v>
      </c>
      <c r="EV53" s="616"/>
    </row>
    <row r="54" spans="145:152" ht="15">
      <c r="EO54" s="616"/>
      <c r="EQ54" s="1212"/>
      <c r="ER54" s="405" t="s">
        <v>370</v>
      </c>
      <c r="ES54" s="405" t="s">
        <v>229</v>
      </c>
      <c r="ET54" s="405">
        <v>2</v>
      </c>
      <c r="EV54" s="616"/>
    </row>
    <row r="55" spans="145:152" ht="15">
      <c r="EO55" s="616"/>
      <c r="EQ55" s="1212"/>
      <c r="ER55" s="406" t="s">
        <v>378</v>
      </c>
      <c r="ES55" s="406" t="s">
        <v>206</v>
      </c>
      <c r="ET55" s="406">
        <v>14</v>
      </c>
      <c r="EV55" s="616"/>
    </row>
    <row r="56" spans="145:152" ht="15">
      <c r="EO56" s="616"/>
      <c r="EQ56" s="1212"/>
      <c r="ER56" s="406" t="s">
        <v>379</v>
      </c>
      <c r="ES56" s="406" t="s">
        <v>206</v>
      </c>
      <c r="ET56" s="406">
        <v>25</v>
      </c>
      <c r="EV56" s="616"/>
    </row>
    <row r="57" spans="145:152" ht="15">
      <c r="EO57" s="616"/>
      <c r="EQ57" s="1213"/>
      <c r="ER57" s="455" t="s">
        <v>266</v>
      </c>
      <c r="ES57" s="408" t="s">
        <v>206</v>
      </c>
      <c r="ET57" s="408">
        <v>25</v>
      </c>
      <c r="EV57" s="616"/>
    </row>
    <row r="58" spans="145:152" ht="15">
      <c r="EO58" s="616"/>
      <c r="EV58" s="616"/>
    </row>
    <row r="59" spans="145:152" ht="15">
      <c r="EO59" s="616"/>
      <c r="EQ59" s="1" t="s">
        <v>110</v>
      </c>
      <c r="EV59" s="616"/>
    </row>
    <row r="60" spans="145:152" ht="15">
      <c r="EO60" s="616"/>
      <c r="EQ60" s="1214" t="s">
        <v>380</v>
      </c>
      <c r="ER60" s="751"/>
      <c r="ES60" s="469" t="s">
        <v>206</v>
      </c>
      <c r="ET60" s="469">
        <v>462</v>
      </c>
      <c r="EV60" s="616"/>
    </row>
    <row r="61" spans="145:152" ht="15">
      <c r="EO61" s="616"/>
      <c r="EV61" s="616"/>
    </row>
    <row r="62" spans="145:152" ht="15">
      <c r="EO62" s="616"/>
      <c r="EV62" s="616"/>
    </row>
    <row r="63" spans="145:152" ht="11.25" customHeight="1">
      <c r="EO63" s="616"/>
      <c r="EP63" s="616"/>
      <c r="EQ63" s="616"/>
      <c r="ER63" s="616"/>
      <c r="ES63" s="616"/>
      <c r="ET63" s="616"/>
      <c r="EU63" s="616"/>
      <c r="EV63" s="616"/>
    </row>
  </sheetData>
  <sheetProtection/>
  <mergeCells count="61">
    <mergeCell ref="R22:AO22"/>
    <mergeCell ref="AP22:BG22"/>
    <mergeCell ref="D20:Q20"/>
    <mergeCell ref="R20:AO20"/>
    <mergeCell ref="AP20:BG20"/>
    <mergeCell ref="D23:Q23"/>
    <mergeCell ref="R23:AO23"/>
    <mergeCell ref="AP23:BG23"/>
    <mergeCell ref="D21:Q21"/>
    <mergeCell ref="R21:AO21"/>
    <mergeCell ref="AP21:BG21"/>
    <mergeCell ref="D22:Q22"/>
    <mergeCell ref="D18:Q18"/>
    <mergeCell ref="R18:AO18"/>
    <mergeCell ref="AP18:BG18"/>
    <mergeCell ref="AP13:BG13"/>
    <mergeCell ref="D19:Q19"/>
    <mergeCell ref="R19:AO19"/>
    <mergeCell ref="AP19:BG19"/>
    <mergeCell ref="D14:Q14"/>
    <mergeCell ref="D10:Q10"/>
    <mergeCell ref="R10:AO10"/>
    <mergeCell ref="AP10:BG10"/>
    <mergeCell ref="D12:Q12"/>
    <mergeCell ref="R12:AO12"/>
    <mergeCell ref="AP12:BG12"/>
    <mergeCell ref="R14:AO14"/>
    <mergeCell ref="AP14:BG14"/>
    <mergeCell ref="D13:Q13"/>
    <mergeCell ref="R13:AO13"/>
    <mergeCell ref="AP9:BG9"/>
    <mergeCell ref="R9:AO9"/>
    <mergeCell ref="D9:Q9"/>
    <mergeCell ref="D11:Q11"/>
    <mergeCell ref="R11:AO11"/>
    <mergeCell ref="AP11:BG11"/>
    <mergeCell ref="BW4:BZ4"/>
    <mergeCell ref="CA4:CD4"/>
    <mergeCell ref="DL8:EJ8"/>
    <mergeCell ref="BY8:CL8"/>
    <mergeCell ref="CM8:DK8"/>
    <mergeCell ref="F5:K5"/>
    <mergeCell ref="M5:R5"/>
    <mergeCell ref="D8:Q8"/>
    <mergeCell ref="R8:AO8"/>
    <mergeCell ref="AP8:BG8"/>
    <mergeCell ref="BN27:BV33"/>
    <mergeCell ref="DL18:EJ18"/>
    <mergeCell ref="BW18:BX18"/>
    <mergeCell ref="EQ8:EQ31"/>
    <mergeCell ref="EQ34:EQ57"/>
    <mergeCell ref="EQ60:ER60"/>
    <mergeCell ref="BW8:BX8"/>
    <mergeCell ref="BY18:CL18"/>
    <mergeCell ref="CM18:DK18"/>
    <mergeCell ref="BN5:BV5"/>
    <mergeCell ref="BN4:BV4"/>
    <mergeCell ref="BN8:BV8"/>
    <mergeCell ref="BN9:BV14"/>
    <mergeCell ref="BN18:BV18"/>
    <mergeCell ref="BN19:BV23"/>
  </mergeCells>
  <printOptions/>
  <pageMargins left="0.75" right="0.75" top="1" bottom="1" header="0.512" footer="0.512"/>
  <pageSetup horizontalDpi="600" verticalDpi="600" orientation="portrait" paperSize="9" r:id="rId1"/>
  <headerFooter alignWithMargins="0">
    <oddHeader>&amp;R&amp;F &amp;A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Vesna Saric</cp:lastModifiedBy>
  <cp:lastPrinted>2013-10-17T22:30:03Z</cp:lastPrinted>
  <dcterms:created xsi:type="dcterms:W3CDTF">2010-03-09T07:56:03Z</dcterms:created>
  <dcterms:modified xsi:type="dcterms:W3CDTF">2014-09-08T11:59:28Z</dcterms:modified>
  <cp:category/>
  <cp:version/>
  <cp:contentType/>
  <cp:contentStatus/>
</cp:coreProperties>
</file>